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ubhan\Procurement cases\Construction work\LakiMarwat\16.09.2025\"/>
    </mc:Choice>
  </mc:AlternateContent>
  <bookViews>
    <workbookView xWindow="0" yWindow="0" windowWidth="20490" windowHeight="7620"/>
  </bookViews>
  <sheets>
    <sheet name="Summry  1" sheetId="1" r:id="rId1"/>
    <sheet name="1- Main Byilding Residence" sheetId="5" r:id="rId2"/>
    <sheet name="2- Main Byilding Finshing" sheetId="4" r:id="rId3"/>
    <sheet name="03 - External Works (E.E)" sheetId="3" r:id="rId4"/>
    <sheet name="04-ELECTRICAL" sheetId="6" r:id="rId5"/>
    <sheet name="05-Plumbing EE" sheetId="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a">#N/A</definedName>
    <definedName name="\p">#N/A</definedName>
    <definedName name="\s">#N/A</definedName>
    <definedName name="\X" localSheetId="5">'[1]URA-C1'!#REF!</definedName>
    <definedName name="\X" localSheetId="1">'[1]URA-C1'!#REF!</definedName>
    <definedName name="\X">'[1]URA-C1'!#REF!</definedName>
    <definedName name="\z" localSheetId="5">'[2]URA-C1'!#REF!</definedName>
    <definedName name="\z" localSheetId="1">'[2]URA-C1'!#REF!</definedName>
    <definedName name="\z">'[2]URA-C1'!#REF!</definedName>
    <definedName name="___MS16" localSheetId="5">#REF!</definedName>
    <definedName name="___MS16" localSheetId="1">#REF!</definedName>
    <definedName name="___MS16">#REF!</definedName>
    <definedName name="__MS16" localSheetId="5">#REF!</definedName>
    <definedName name="__MS16">#REF!</definedName>
    <definedName name="_DIV27" localSheetId="5">#REF!</definedName>
    <definedName name="_DIV27">#REF!</definedName>
    <definedName name="_Fill" localSheetId="5" hidden="1">[3]URA!#REF!</definedName>
    <definedName name="_Fill" hidden="1">[3]URA!#REF!</definedName>
    <definedName name="_Key1" localSheetId="5" hidden="1">[3]URA!#REF!</definedName>
    <definedName name="_Key1" hidden="1">[3]URA!#REF!</definedName>
    <definedName name="_MS16" localSheetId="5">#REF!</definedName>
    <definedName name="_MS16">#REF!</definedName>
    <definedName name="_Order1" hidden="1">255</definedName>
    <definedName name="_Parse_Out" localSheetId="5" hidden="1">#REF!</definedName>
    <definedName name="_Parse_Out" hidden="1">#REF!</definedName>
    <definedName name="_Sort" localSheetId="5" hidden="1">[3]URA!#REF!</definedName>
    <definedName name="_Sort" hidden="1">[3]URA!#REF!</definedName>
    <definedName name="a">'[4]Bill 1'!$A$4:$F$29</definedName>
    <definedName name="AA" hidden="1">'[5]SCHEDULE (3)'!$AU$9:$BV$9</definedName>
    <definedName name="ANGTF" localSheetId="5">#REF!</definedName>
    <definedName name="ANGTF">#REF!</definedName>
    <definedName name="BFM" localSheetId="5">#REF!</definedName>
    <definedName name="BFM">#REF!</definedName>
    <definedName name="bill1" localSheetId="5">#REF!</definedName>
    <definedName name="bill1">#REF!</definedName>
    <definedName name="bill10" localSheetId="5">#REF!</definedName>
    <definedName name="bill10">#REF!</definedName>
    <definedName name="bill11" localSheetId="5">#REF!</definedName>
    <definedName name="bill11">#REF!</definedName>
    <definedName name="bill2" localSheetId="5">#REF!</definedName>
    <definedName name="bill2">#REF!</definedName>
    <definedName name="bill3" localSheetId="5">#REF!</definedName>
    <definedName name="bill3">#REF!</definedName>
    <definedName name="bill4" localSheetId="5">#REF!</definedName>
    <definedName name="bill4">#REF!</definedName>
    <definedName name="bill5" localSheetId="5">#REF!</definedName>
    <definedName name="bill5">#REF!</definedName>
    <definedName name="bill6" localSheetId="5">#REF!</definedName>
    <definedName name="bill6">#REF!</definedName>
    <definedName name="bill7" localSheetId="5">#REF!</definedName>
    <definedName name="bill7">#REF!</definedName>
    <definedName name="bill8" localSheetId="5">#REF!</definedName>
    <definedName name="bill8">#REF!</definedName>
    <definedName name="bill9" localSheetId="5">#REF!</definedName>
    <definedName name="bill9">#REF!</definedName>
    <definedName name="BMA" localSheetId="5">#REF!</definedName>
    <definedName name="BMA">#REF!</definedName>
    <definedName name="BMT" localSheetId="5">#REF!</definedName>
    <definedName name="BMT">#REF!</definedName>
    <definedName name="BRK" localSheetId="5">#REF!</definedName>
    <definedName name="BRK">#REF!</definedName>
    <definedName name="BUS">[6]Material!$B$209:$I$209</definedName>
    <definedName name="BUT" localSheetId="5">#REF!</definedName>
    <definedName name="BUT">#REF!</definedName>
    <definedName name="CEM">[6]Material!$B$217:$I$217</definedName>
    <definedName name="cement" localSheetId="5">#REF!</definedName>
    <definedName name="cement">#REF!</definedName>
    <definedName name="Cemwent" localSheetId="5">#REF!</definedName>
    <definedName name="Cemwent">#REF!</definedName>
    <definedName name="CGI" localSheetId="5">#REF!</definedName>
    <definedName name="CGI">#REF!</definedName>
    <definedName name="COO">[6]labour!$A$24:$I$24</definedName>
    <definedName name="CRSH0.5" localSheetId="5">#REF!</definedName>
    <definedName name="CRSH0.5">#REF!</definedName>
    <definedName name="CRSH01.5" localSheetId="5">#REF!</definedName>
    <definedName name="CRSH01.5">#REF!</definedName>
    <definedName name="CRUSH" localSheetId="5">#REF!</definedName>
    <definedName name="CRUSH">#REF!</definedName>
    <definedName name="d" localSheetId="5">'[1]URA-C1'!#REF!</definedName>
    <definedName name="d">'[1]URA-C1'!#REF!</definedName>
    <definedName name="dffdcyty" localSheetId="5">'[1]URA-C1'!#REF!</definedName>
    <definedName name="dffdcyty">'[1]URA-C1'!#REF!</definedName>
    <definedName name="dfstser" localSheetId="5" hidden="1">[3]URA!#REF!</definedName>
    <definedName name="dfstser" hidden="1">[3]URA!#REF!</definedName>
    <definedName name="DigitValue" localSheetId="5">#REF!</definedName>
    <definedName name="DigitValue">#REF!</definedName>
    <definedName name="Echo" localSheetId="5">'[7]85% earth work'!#REF!</definedName>
    <definedName name="Echo">'[7]85% earth work'!#REF!</definedName>
    <definedName name="fcompany" localSheetId="5">#REF!</definedName>
    <definedName name="fcompany">#REF!</definedName>
    <definedName name="fdate" localSheetId="5">#REF!</definedName>
    <definedName name="fdate">#REF!</definedName>
    <definedName name="fdevise" localSheetId="5">#REF!</definedName>
    <definedName name="fdevise">#REF!</definedName>
    <definedName name="ff" localSheetId="0">#REF!</definedName>
    <definedName name="ff">#REF!</definedName>
    <definedName name="Formula" localSheetId="5">#REF!</definedName>
    <definedName name="Formula">#REF!</definedName>
    <definedName name="gf" localSheetId="5">'[1]URA-C1'!#REF!</definedName>
    <definedName name="gf">'[1]URA-C1'!#REF!</definedName>
    <definedName name="GLA">[6]labour!$A$43:$I$43</definedName>
    <definedName name="GLTF" localSheetId="5">#REF!</definedName>
    <definedName name="GLTF">#REF!</definedName>
    <definedName name="GLTW" localSheetId="5">#REF!</definedName>
    <definedName name="GLTW">#REF!</definedName>
    <definedName name="hgf" localSheetId="5">#REF!</definedName>
    <definedName name="hgf">#REF!</definedName>
    <definedName name="HPTAL" localSheetId="5" hidden="1">#REF!</definedName>
    <definedName name="HPTAL" hidden="1">#REF!</definedName>
    <definedName name="HPTAL1" localSheetId="5" hidden="1">#REF!</definedName>
    <definedName name="HPTAL1" hidden="1">#REF!</definedName>
    <definedName name="javd" localSheetId="5">#REF!</definedName>
    <definedName name="javd">#REF!</definedName>
    <definedName name="job.no" hidden="1">[5]Database!$C$6:$C$26</definedName>
    <definedName name="k" localSheetId="5">'[1]URA-C1'!#REF!</definedName>
    <definedName name="k">'[1]URA-C1'!#REF!</definedName>
    <definedName name="KGJHGJHG">'[8]1'!$A:$G,'[8]1'!$1:$5</definedName>
    <definedName name="KK" localSheetId="5">#REF!</definedName>
    <definedName name="KK">#REF!</definedName>
    <definedName name="LinkRef" localSheetId="5">#REF!</definedName>
    <definedName name="LinkRef">#REF!</definedName>
    <definedName name="M">'[8]1'!$A:$G,'[8]1'!$1:$5</definedName>
    <definedName name="mn" localSheetId="5">#REF!,#REF!,#REF!,#REF!,#REF!,#REF!,#REF!,#REF!,#REF!</definedName>
    <definedName name="mn" localSheetId="1">#REF!,#REF!,#REF!,#REF!,#REF!,#REF!,#REF!,#REF!,#REF!</definedName>
    <definedName name="mn">#REF!,#REF!,#REF!,#REF!,#REF!,#REF!,#REF!,#REF!,#REF!</definedName>
    <definedName name="mnb" localSheetId="5">#REF!,#REF!,#REF!,#REF!,#REF!,#REF!,#REF!,#REF!,#REF!</definedName>
    <definedName name="mnb" localSheetId="1">#REF!,#REF!,#REF!,#REF!,#REF!,#REF!,#REF!,#REF!,#REF!</definedName>
    <definedName name="mnb">#REF!,#REF!,#REF!,#REF!,#REF!,#REF!,#REF!,#REF!,#REF!</definedName>
    <definedName name="MODELE" localSheetId="5">#REF!</definedName>
    <definedName name="MODELE">#REF!</definedName>
    <definedName name="MRC" localSheetId="5">#REF!</definedName>
    <definedName name="MRC">#REF!</definedName>
    <definedName name="n" localSheetId="5">'[1]URA-C1'!#REF!</definedName>
    <definedName name="n">'[1]URA-C1'!#REF!</definedName>
    <definedName name="nn" localSheetId="5">#REF!</definedName>
    <definedName name="nn">#REF!</definedName>
    <definedName name="OH">'[9]BOQ KACHHI'!$H$4</definedName>
    <definedName name="OPC" localSheetId="5">#REF!</definedName>
    <definedName name="OPC">#REF!</definedName>
    <definedName name="PIG">[6]Material!$B$813:$I$813</definedName>
    <definedName name="PILE" localSheetId="5">#REF!</definedName>
    <definedName name="PILE">#REF!</definedName>
    <definedName name="prepared.by" hidden="1">[5]Database!$D$6:$D$26</definedName>
    <definedName name="_xlnm.Print_Area" localSheetId="3">'03 - External Works (E.E)'!$A$1:$F$65</definedName>
    <definedName name="_xlnm.Print_Area" localSheetId="4">'04-ELECTRICAL'!$A$1:$F$144</definedName>
    <definedName name="_xlnm.Print_Area" localSheetId="5">'05-Plumbing EE'!$A$1:$F$260</definedName>
    <definedName name="_xlnm.Print_Area" localSheetId="1">'1- Main Byilding Residence'!$A$1:$F$160</definedName>
    <definedName name="_xlnm.Print_Area" localSheetId="2">'2- Main Byilding Finshing'!$A$1:$F$162</definedName>
    <definedName name="_xlnm.Print_Area" localSheetId="0">'Summry  1'!$A$1:$D$14</definedName>
    <definedName name="_xlnm.Print_Area">[3]URA!#REF!</definedName>
    <definedName name="PRINT_AREA_MI" localSheetId="5">[3]URA!#REF!</definedName>
    <definedName name="PRINT_AREA_MI" localSheetId="1">[3]URA!#REF!</definedName>
    <definedName name="PRINT_AREA_MI">[3]URA!#REF!</definedName>
    <definedName name="_xlnm.Print_Titles" localSheetId="3">'03 - External Works (E.E)'!$1:$6</definedName>
    <definedName name="_xlnm.Print_Titles" localSheetId="4">'04-ELECTRICAL'!$4:$4</definedName>
    <definedName name="_xlnm.Print_Titles" localSheetId="5">'05-Plumbing EE'!$1:$5</definedName>
    <definedName name="_xlnm.Print_Titles" localSheetId="1">'1- Main Byilding Residence'!$1:$6</definedName>
    <definedName name="_xlnm.Print_Titles" localSheetId="2">'2- Main Byilding Finshing'!$1:$6</definedName>
    <definedName name="_xlnm.Print_Titles">'[8]1'!$A:$G,'[8]1'!$1:$5</definedName>
    <definedName name="range" hidden="1">[10]SCHEDULE!$AJ$10:$AJ$32</definedName>
    <definedName name="SAN">[6]Material!$A$1040:$I$1040</definedName>
    <definedName name="Sand" localSheetId="5">#REF!</definedName>
    <definedName name="Sand">#REF!</definedName>
    <definedName name="SAP" localSheetId="5">#REF!</definedName>
    <definedName name="SAP">#REF!</definedName>
    <definedName name="schedule.nos" hidden="1">'[5]schedule nos'!$A$1:$A$99</definedName>
    <definedName name="Shapes" localSheetId="5">#REF!</definedName>
    <definedName name="Shapes" localSheetId="1">#REF!</definedName>
    <definedName name="Shapes">#REF!</definedName>
    <definedName name="site.ref" hidden="1">[5]Database!$B$6:$B$26</definedName>
    <definedName name="sLAB" hidden="1">[11]Database!$B$6:$B$26</definedName>
    <definedName name="SNDC" localSheetId="5">#REF!</definedName>
    <definedName name="SNDC" localSheetId="1">#REF!</definedName>
    <definedName name="SNDC">#REF!</definedName>
    <definedName name="sndc." localSheetId="5">#REF!</definedName>
    <definedName name="sndc." localSheetId="1">#REF!</definedName>
    <definedName name="sndc.">#REF!</definedName>
    <definedName name="SNDM" localSheetId="5">#REF!</definedName>
    <definedName name="SNDM" localSheetId="1">#REF!</definedName>
    <definedName name="SNDM">#REF!</definedName>
    <definedName name="SSHC" localSheetId="5">#REF!</definedName>
    <definedName name="SSHC">#REF!</definedName>
    <definedName name="T21.1C">[12]Sec21!$D$24</definedName>
    <definedName name="TIG">[6]Material!$B$1117:$I$1117</definedName>
    <definedName name="tr" localSheetId="5">[3]URA!#REF!</definedName>
    <definedName name="tr">[3]URA!#REF!</definedName>
    <definedName name="tt" localSheetId="5" hidden="1">[3]URA!#REF!</definedName>
    <definedName name="tt" hidden="1">[3]URA!#REF!</definedName>
    <definedName name="ttt" localSheetId="5" hidden="1">[3]URA!#REF!</definedName>
    <definedName name="ttt" hidden="1">[3]URA!#REF!</definedName>
    <definedName name="tttt" localSheetId="5" hidden="1">[3]URA!#REF!</definedName>
    <definedName name="tttt" hidden="1">[3]URA!#REF!</definedName>
    <definedName name="ttttt" localSheetId="5">[3]URA!#REF!</definedName>
    <definedName name="ttttt">[3]URA!#REF!</definedName>
    <definedName name="UEC" localSheetId="5">#REF!</definedName>
    <definedName name="UEC">#REF!</definedName>
    <definedName name="UES" localSheetId="5">#REF!</definedName>
    <definedName name="UES">#REF!</definedName>
    <definedName name="Validation" localSheetId="5">#REF!</definedName>
    <definedName name="Validation">#REF!</definedName>
    <definedName name="WC" localSheetId="5">#REF!</definedName>
    <definedName name="WC">#REF!</definedName>
    <definedName name="WCement" localSheetId="5">'[13]MATERIALS - RATES '!#REF!</definedName>
    <definedName name="WCement">'[13]MATERIALS - RATES '!#REF!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6" i="6" l="1"/>
  <c r="G12" i="6"/>
  <c r="D75" i="4"/>
  <c r="A10" i="1"/>
  <c r="A11" i="1"/>
  <c r="A12" i="1"/>
  <c r="A9" i="1"/>
  <c r="C148" i="5"/>
  <c r="C149" i="5" s="1"/>
  <c r="C43" i="5"/>
  <c r="C42" i="5"/>
  <c r="C34" i="5"/>
  <c r="C35" i="5" s="1"/>
  <c r="C151" i="4" l="1"/>
  <c r="C150" i="4"/>
  <c r="C45" i="4"/>
  <c r="C44" i="4"/>
  <c r="C37" i="4"/>
  <c r="C36" i="4"/>
  <c r="C35" i="4"/>
  <c r="F241" i="1"/>
  <c r="F22" i="1"/>
  <c r="F21" i="1"/>
  <c r="F20" i="1"/>
  <c r="F19" i="1"/>
  <c r="F23" i="1" l="1"/>
</calcChain>
</file>

<file path=xl/sharedStrings.xml><?xml version="1.0" encoding="utf-8"?>
<sst xmlns="http://schemas.openxmlformats.org/spreadsheetml/2006/main" count="879" uniqueCount="432">
  <si>
    <t>S.
No</t>
  </si>
  <si>
    <t>Description</t>
  </si>
  <si>
    <t>Amount
(Rs.)</t>
  </si>
  <si>
    <t>Remarks</t>
  </si>
  <si>
    <t>GRAND TOTAL :-</t>
  </si>
  <si>
    <t>Basement</t>
  </si>
  <si>
    <t>G.F</t>
  </si>
  <si>
    <t>F.F</t>
  </si>
  <si>
    <t>T.F</t>
  </si>
  <si>
    <t>CLINIC RESIDENCE</t>
  </si>
  <si>
    <t>Main Building</t>
  </si>
  <si>
    <t>Engineer's Estimate</t>
  </si>
  <si>
    <t>ITEM 
No.</t>
  </si>
  <si>
    <t>DESCRIPTION</t>
  </si>
  <si>
    <t>UNIT</t>
  </si>
  <si>
    <t>QTY.</t>
  </si>
  <si>
    <t>Unit
Rate
(Rs.)</t>
  </si>
  <si>
    <t>TOTAL
AMOUNT
(Rs.)</t>
  </si>
  <si>
    <t>( i )</t>
  </si>
  <si>
    <t>( ii )</t>
  </si>
  <si>
    <t>( iii )</t>
  </si>
  <si>
    <t>( iv )</t>
  </si>
  <si>
    <t>( v )</t>
  </si>
  <si>
    <t>( vi )</t>
  </si>
  <si>
    <t>GRAY  STRUCTURE WORKS ( Section -I)
Earth Work, Concrete &amp; Steel Work etc.</t>
  </si>
  <si>
    <t>SECTION - A</t>
  </si>
  <si>
    <t>EARTHWORKS.</t>
  </si>
  <si>
    <t xml:space="preserve">C-A1
</t>
  </si>
  <si>
    <t>Excavation of Level  in all kinds of materials including rock (Mechanical Means), disposal of unsuitable material outside the Project limits and stacking of suitable material as designated/approved by the Engineer.</t>
  </si>
  <si>
    <t>Cft</t>
  </si>
  <si>
    <t>C-A2</t>
  </si>
  <si>
    <t>Fill with suitable approved selected material including hauling up to any lead and lift, placing in layers not exceeding 6" thickness and compaction etc. as per specification and approved by the Engineer.</t>
  </si>
  <si>
    <t>SECTION - B</t>
  </si>
  <si>
    <t>TERMITE CONTROL TREATMENT</t>
  </si>
  <si>
    <t xml:space="preserve">C-B1
</t>
  </si>
  <si>
    <t>Termite control treatment under foundations and floors.</t>
  </si>
  <si>
    <t>Sft</t>
  </si>
  <si>
    <t>SECTION - C</t>
  </si>
  <si>
    <t>REINFORCEMENT</t>
  </si>
  <si>
    <t>C-C1</t>
  </si>
  <si>
    <t>Mild Steel Deformed round bars Grade 60.</t>
  </si>
  <si>
    <t>M.Ton</t>
  </si>
  <si>
    <t>SECTION - D</t>
  </si>
  <si>
    <t>PLAIN CONCRETE</t>
  </si>
  <si>
    <t xml:space="preserve">C-D1
</t>
  </si>
  <si>
    <t>Providing and laying class "E" concrete (Nominal Mix 1:4:8) in foundation, under walls &amp; steps etc.</t>
  </si>
  <si>
    <t>SECTION - E</t>
  </si>
  <si>
    <t>REINFORCED CONCRETE WORK</t>
  </si>
  <si>
    <t>C-E1</t>
  </si>
  <si>
    <t>Providing and laying reinforced cement concrete 3000 PSI in foundations etc, Complete in all Respects</t>
  </si>
  <si>
    <t>C-E2</t>
  </si>
  <si>
    <t>Providing and laying reinforced cement concrete 3000 PSI in Followings etc, Complete in all Respects</t>
  </si>
  <si>
    <t xml:space="preserve">RCC in Ground Floor </t>
  </si>
  <si>
    <t xml:space="preserve">RCC in Mumty Floor </t>
  </si>
  <si>
    <t>C-E3</t>
  </si>
  <si>
    <t>Providing and laying fair face reinforced concrete 4000 PSI in the following.</t>
  </si>
  <si>
    <t>C-E5</t>
  </si>
  <si>
    <t>Applying 2 coats of hot bitumen of 10/20 Grade @ 0.2 lb/Sft/coat along structural concrete in contact with earth and as directed by the Engineer.</t>
  </si>
  <si>
    <t>SUB TOTAL SECTION - I :-</t>
  </si>
  <si>
    <t>GRAY  STRUCTURE WORKS ( Section -II) Brick Walls , Plaster, etc.</t>
  </si>
  <si>
    <t>SECTION - F</t>
  </si>
  <si>
    <t>BRICK MASONRY WORK</t>
  </si>
  <si>
    <t>C-F1</t>
  </si>
  <si>
    <t>C-F2</t>
  </si>
  <si>
    <t>C-F3</t>
  </si>
  <si>
    <t>C-F4</t>
  </si>
  <si>
    <t>SECTION - G</t>
  </si>
  <si>
    <t>CEMENT PLASTER</t>
  </si>
  <si>
    <t>C-G1</t>
  </si>
  <si>
    <t>C-G2</t>
  </si>
  <si>
    <t>C-G3</t>
  </si>
  <si>
    <t>C-G4</t>
  </si>
  <si>
    <t>C-G5</t>
  </si>
  <si>
    <t>SECTION -H</t>
  </si>
  <si>
    <t>WATER PROOFING</t>
  </si>
  <si>
    <t>C-H1</t>
  </si>
  <si>
    <t>Providing and Fixing Manhole Cover for Over Head Water Tank/Septic Tank of Size 24"x24" including frame etc., as shown on drawings or as directed by the Engineer, complete in all respects.</t>
  </si>
  <si>
    <t>No</t>
  </si>
  <si>
    <t>C-H2</t>
  </si>
  <si>
    <t>½" thick 1:3 cement sand plaster on interior walls of Water Tank, columns, beams, slab, ceiling etc.</t>
  </si>
  <si>
    <t>C-H3</t>
  </si>
  <si>
    <t>Application of Sika seal to internal face of water tanks</t>
  </si>
  <si>
    <t>C-H4</t>
  </si>
  <si>
    <t>Providing &amp; Fixing of PVC Water Stopper in Water Tank Walls, as shown on drawing or as directed by the Engineer, Complete in all respects.</t>
  </si>
  <si>
    <t>Rft</t>
  </si>
  <si>
    <t>SUB TOTAL SECTION - II :-</t>
  </si>
  <si>
    <t>SUB TOTAL SECTION - I+II+III :-</t>
  </si>
  <si>
    <t>EXTERNAL DEVELOPMENT</t>
  </si>
  <si>
    <t xml:space="preserve">ITEM 
No.
</t>
  </si>
  <si>
    <t>EXTERNAL WORKS</t>
  </si>
  <si>
    <t>E-A1</t>
  </si>
  <si>
    <t>Ton</t>
  </si>
  <si>
    <t>TUFF PAVERS</t>
  </si>
  <si>
    <t>Providing and laying TUFF Pavers, Set in 2" Thick Sand Layer Including Edging &amp; 6" Thick Layer of Stone Ballast Placed on Compacted earth, Complete in all respects as shown on drawings and approved by the Engineer.</t>
  </si>
  <si>
    <t>Ground Floor</t>
  </si>
  <si>
    <t>GRASSING</t>
  </si>
  <si>
    <t>E-B1</t>
  </si>
  <si>
    <t>Grassing by dibbing Natural American grass roots 3" (75 mm) apart including watering, weeding till such time the grass is set and becomes green and is fit for mowing.</t>
  </si>
  <si>
    <t>ROAD WORK</t>
  </si>
  <si>
    <t>E-C1</t>
  </si>
  <si>
    <t>Granular Sub Base Course using Pit Run Gravel</t>
  </si>
  <si>
    <t>E-C2</t>
  </si>
  <si>
    <t>Aggregate Base Course</t>
  </si>
  <si>
    <t>E-C3</t>
  </si>
  <si>
    <t>Bitumenous Prime Coat</t>
  </si>
  <si>
    <t>E-C4</t>
  </si>
  <si>
    <t>2" Thick Bituminous Asphaltic Wearing Course</t>
  </si>
  <si>
    <t>E-C5</t>
  </si>
  <si>
    <t>Providing &amp; Fixing of Kerb Stone of Specified Size &amp; Shape, As shown on Drawings or as Directde by the Engineer, Complete in all Respects.</t>
  </si>
  <si>
    <t>E-C6</t>
  </si>
  <si>
    <t>Entrance &amp; Exit Main gates</t>
  </si>
  <si>
    <t>Job</t>
  </si>
  <si>
    <t>E-C7</t>
  </si>
  <si>
    <t xml:space="preserve">Sockage Pit Tank </t>
  </si>
  <si>
    <t>E-C8</t>
  </si>
  <si>
    <t>Dressing leveling of Lawn including compaction to get smooth level</t>
  </si>
  <si>
    <t>TREE AND PLANTS</t>
  </si>
  <si>
    <t>Providing and planting  of Trees up to minimum 4' in height complete in all respect and as directed by the Engineer</t>
  </si>
  <si>
    <t>JACARANDA</t>
  </si>
  <si>
    <t>No.</t>
  </si>
  <si>
    <t>CASIA FISTULA (AMALTAS)</t>
  </si>
  <si>
    <t>RED SILK/BOMBAX (SUMBAL)</t>
  </si>
  <si>
    <t>BAUHINIA</t>
  </si>
  <si>
    <t>MAPLE TREE</t>
  </si>
  <si>
    <t>SUB TOTAL SECTION :-</t>
  </si>
  <si>
    <t>C-F5</t>
  </si>
  <si>
    <t>C-G6</t>
  </si>
  <si>
    <t>Interior Works( Section-III)</t>
  </si>
  <si>
    <t>SECTION - I</t>
  </si>
  <si>
    <t>DOORS</t>
  </si>
  <si>
    <t>C-I1</t>
  </si>
  <si>
    <r>
      <rPr>
        <b/>
        <sz val="12"/>
        <rFont val="Century Gothic"/>
        <family val="2"/>
      </rPr>
      <t>Engineered Doors</t>
    </r>
    <r>
      <rPr>
        <sz val="12"/>
        <rFont val="Century Gothic"/>
        <family val="2"/>
      </rPr>
      <t xml:space="preserve">
Providing and fixing engineered flush doors, 1½"–1¾" thick shutters with Kail wood frame, architraves, imported lockset, hardware fittings, and PU/polish/paint finish, complete in all respects as approved by the Engineer.</t>
    </r>
  </si>
  <si>
    <t>Mumty Floor</t>
  </si>
  <si>
    <t>Providing and fixing aluminium ventilator of size 2’-0” x 2’-0” fabricated from approved anodized aluminium sections, including glazing with 5mm thick plain/obscured glass, complete with rubber beading, aluminium snap bead, handles, stays, hinges and all necessary fixtures, making good the surrounding surfaces, complete in all respects as per drawing, specification and direction of Engineer-in-Charge</t>
  </si>
  <si>
    <t>C-I2</t>
  </si>
  <si>
    <t>Providing &amp; fixing aluminum double glazed sliding windows with 70–80mm wide frame having 1.6–2.0mm wall thickness, complete with galvanized iron supports, necessary hardware accessories, and fly screen shutter including glass pane, or as shown on drawings or as directed by the Engineer, complete in all respects.</t>
  </si>
  <si>
    <t>C-I3</t>
  </si>
  <si>
    <t>Solid wood panel doors with Solid Cedar wood frame, hold-fasts embedded in adjoining surfaces, 1¾" thick Solid wood single or double leaf shutters with Grooves, using Solid wood Frame &amp; shutter, Solid wood architraves/beads as shown on drawing or approved by the engineer including, locks (imported of European origin) and all hardware  fittings, matt enamel painting/lacquer polishing/finish, etc. complete in all respects as approved by the Engineer.</t>
  </si>
  <si>
    <t xml:space="preserve"> Ground Floor &amp; Mumty Floor</t>
  </si>
  <si>
    <t>SECTION - J</t>
  </si>
  <si>
    <t>WOOD WORKS</t>
  </si>
  <si>
    <t>C-J1</t>
  </si>
  <si>
    <t>Providing , fabricating and fixing of wooden Wardrobe 24" deep, Comprising of Deodar wooden frame with Deodar Wooden supports, laminated MDF Board Shutters, Sides, Top, Bottom &amp; Shelves with PVC lipping/edging &amp; 1" Dia G.I pipe for Hangers etc including painting /  polishing or approved shade, screws, bolts, hinges, catchers, locks, handles and all others accessories complete in all respects as per drawings and as directed by the Engineer.</t>
  </si>
  <si>
    <t xml:space="preserve">Ground Floor </t>
  </si>
  <si>
    <t>C-J3</t>
  </si>
  <si>
    <t>Providing, fabricating and fixing in position at any floor cabinet, consisting of 3/4" thick imported Lasani board boxing with 3/4" thick laminated board shutter including painting / polishing of approved shade, screws, bolts, hinges, catchers, locks, handles and all other accessories complete in all respects as per drawings and as directed by the Engineer.</t>
  </si>
  <si>
    <t>SECTION - K</t>
  </si>
  <si>
    <t>STAINLESS STEEL RAILING</t>
  </si>
  <si>
    <t>C-K1</t>
  </si>
  <si>
    <t>Providing &amp; Fixing Stainless Steel Hand Railing, Comprising of 1" Dia Stainless Steel Bluster Pipes With 1" Dia Horizontal Pipes in between, 2" Dai Stainless Steel Pipe Top Rail including welding painting etc, as shown on drawings or as directed by the Engineer, Complete in all respects.</t>
  </si>
  <si>
    <t>SECTION -L</t>
  </si>
  <si>
    <t>FLOOR &amp; WALL FINISHES</t>
  </si>
  <si>
    <t>C-L1</t>
  </si>
  <si>
    <t>Providing &amp; Laying Compacted Earth under Floor as specified or shown on drawings, Complete in all respects.</t>
  </si>
  <si>
    <t>C-L2</t>
  </si>
  <si>
    <t>Providing and laying 3/4" (19mm) thick Marble Slab on specified area of stairs steps, entrance steps fine dressed on surface and laid over 2" (50mm) thick Class "C" Plain Cement Concrete (Nominal Mix 1:2:4) setting Slab with Portland cement slurry over cement Concrete, jointing and washing the tiles with white cement slurry including curing, rubbing and polishing, Complete in all respects.</t>
  </si>
  <si>
    <t>C-L3</t>
  </si>
  <si>
    <t>Providing and laying ½" thick republished white marble in dado/skirting with matching colour mortar in joints set over ½" thick rough cast 1:4 cement sand plaster, as shown on drawings or as approved by the Engineer, complete in all respects.</t>
  </si>
  <si>
    <t>C-L4</t>
  </si>
  <si>
    <t>Providing &amp; Fixing of Porcelain Tile having size of 24"x48" on floor area of Specified size, shape, colour, quality &amp; design set over min. 1" thick 1:4 cement sand mortar base  and joints grouted with matching colour cement including grinding and polishing etc. complete in all respects as shown drawing or as approved by the Engineer.</t>
  </si>
  <si>
    <t>C-L5</t>
  </si>
  <si>
    <t>Providing and laying ½" thick Porcelain Til/skirting 4" height with matching colour mortar in joints set over ½" thick rough cast 1:4 cement sand plaster, as shown on drawings or as approved by the Engineer, complete in all respects.</t>
  </si>
  <si>
    <t>C-L6</t>
  </si>
  <si>
    <t>Providing &amp; Fixing of Sunny White Tile having size of 12"x24" on floor area of Specified size, shape, colour, quality &amp; design set over min. 1" thick 1:4 cement sand mortar base  and joints grouted with matching colour cement including grinding and polishing etc. complete in all respects as shown drawing or as approved by the Engineer.</t>
  </si>
  <si>
    <t>C-L7</t>
  </si>
  <si>
    <t>Providing and laying ½" thick Sunny White Tile Bath, Kitchen and Pantry Wall  with matching colour mortar in joints set over ½" thick rough cast 1:4 cement sand plaster, as shown on drawings or as approved by the Engineer, complete in all respects.</t>
  </si>
  <si>
    <t>C-L13</t>
  </si>
  <si>
    <r>
      <t>Providing and laying ¾" thick Terrazzo on</t>
    </r>
    <r>
      <rPr>
        <b/>
        <u/>
        <sz val="12"/>
        <rFont val="Century Gothic"/>
        <family val="2"/>
      </rPr>
      <t>Mumty Floor</t>
    </r>
    <r>
      <rPr>
        <sz val="12"/>
        <rFont val="Century Gothic"/>
        <family val="2"/>
      </rPr>
      <t xml:space="preserve"> using marble chips of approved size and colour (1:2) with white/coloured cement using imported pigments, laid in panels using ½" thick 1-¾" wide marble divider strips of approved colour, over and including 1-¼" thick minimum Concrete Class 'C' base, cutting, grinding and chemical polishing, complete.</t>
    </r>
  </si>
  <si>
    <t>SECTION -M</t>
  </si>
  <si>
    <t>PAINTING</t>
  </si>
  <si>
    <t>C-M1</t>
  </si>
  <si>
    <t>3 coats of plastic emulsion paint including surface preparation by provision of a film with alkali resisting primer on plastered walls to form smooth base for plastic emulsion paint of approved color, including sand papering, filling, as per instructions of the manufacturer, complete in all respects and as approved by the Engineer.</t>
  </si>
  <si>
    <t xml:space="preserve"> Ground Floor</t>
  </si>
  <si>
    <t>C-M2</t>
  </si>
  <si>
    <t>3 coats of weather shield paint or approved equivalent on exterior surfaces, columns, beams, lintel, etc. in approved color by the Engineer, complete in all respects.</t>
  </si>
  <si>
    <t xml:space="preserve">Top Floor Parapet Wall </t>
  </si>
  <si>
    <r>
      <t xml:space="preserve">Providing and Fixing Travertine Stone Facade Cladding
</t>
    </r>
    <r>
      <rPr>
        <sz val="12"/>
        <rFont val="Century Gothic"/>
        <family val="2"/>
      </rPr>
      <t>Providing and fixing Travertine natural stone cladding of approved shade, texture, and finish, machine-cut and polished, fixed on prepared surface with stainless steel anchors/adhesive/mortar over suitable sub-structure, including joint filling with weather-resistant sealant, curing, cleaning, and finishing, complete in all respects as per drawings and instructions of the Engineer.</t>
    </r>
  </si>
  <si>
    <t>SECTION - N</t>
  </si>
  <si>
    <t>MISCELLANEOUS</t>
  </si>
  <si>
    <t>C-N1</t>
  </si>
  <si>
    <t>Providing &amp; Fixing of 1" Thick Marble ( Best Quality) Slab on Kitchen Counters and stair steps as per shown on drawings or as directed by the Engineer, Compete in all respects.</t>
  </si>
  <si>
    <t>SUB TOTAL SECTION - III :-</t>
  </si>
  <si>
    <t>C-J2</t>
  </si>
  <si>
    <t>C-L8</t>
  </si>
  <si>
    <t>C-M3</t>
  </si>
  <si>
    <t>Providing and fixing for kitchen cabinets wood work comprising of 1x2-1/4" framing and 1-1/4" Thick Paneled Deodar Wood Shutter with 3/4" thick laminated Sheet in partitions including rubber gaskets, screws, and matt enamel paint on MDF wood panels, hold fasts, cutting, all hardware fittings including catcher or  locks, tower bolts, handles etc. complete in all respects as shown on drawings or as directed by the Engineer.</t>
  </si>
  <si>
    <t>Floor Mounted</t>
  </si>
  <si>
    <t>Wall Mounted</t>
  </si>
  <si>
    <t>Civil Works Clinic Residence  (Rs.)</t>
  </si>
  <si>
    <t>Civil  Works School  (Rs.)</t>
  </si>
  <si>
    <t>Electrical Works (Rs.)</t>
  </si>
  <si>
    <t>Plumbing Works (Rs.)</t>
  </si>
  <si>
    <t>External Works (Rs.)</t>
  </si>
  <si>
    <t xml:space="preserve">SUMMARY OF COST </t>
  </si>
  <si>
    <t>Date=15-09-2025</t>
  </si>
  <si>
    <r>
      <t>a)</t>
    </r>
    <r>
      <rPr>
        <sz val="12"/>
        <rFont val="Century Gothic"/>
        <family val="2"/>
      </rPr>
      <t xml:space="preserve">   R.C.C in Plinth Beams</t>
    </r>
  </si>
  <si>
    <r>
      <t>b)</t>
    </r>
    <r>
      <rPr>
        <sz val="12"/>
        <rFont val="Century Gothic"/>
        <family val="2"/>
      </rPr>
      <t xml:space="preserve">   R.C.C in under ground water tank</t>
    </r>
  </si>
  <si>
    <r>
      <t>c)</t>
    </r>
    <r>
      <rPr>
        <sz val="12"/>
        <rFont val="Century Gothic"/>
        <family val="2"/>
      </rPr>
      <t xml:space="preserve">   R.C.C in OHW tank</t>
    </r>
  </si>
  <si>
    <r>
      <t>a)</t>
    </r>
    <r>
      <rPr>
        <sz val="12"/>
        <rFont val="Century Gothic"/>
        <family val="2"/>
      </rPr>
      <t xml:space="preserve">   R.C.C in Door Windows Lintel</t>
    </r>
  </si>
  <si>
    <r>
      <t>b)</t>
    </r>
    <r>
      <rPr>
        <sz val="12"/>
        <rFont val="Century Gothic"/>
        <family val="2"/>
      </rPr>
      <t xml:space="preserve">   R.C.C in Slab Beams </t>
    </r>
  </si>
  <si>
    <r>
      <t>c)</t>
    </r>
    <r>
      <rPr>
        <sz val="12"/>
        <rFont val="Century Gothic"/>
        <family val="2"/>
      </rPr>
      <t xml:space="preserve">   R.C.C in Stair Ground Floor to Mumty Floor </t>
    </r>
  </si>
  <si>
    <r>
      <t>d)</t>
    </r>
    <r>
      <rPr>
        <sz val="12"/>
        <rFont val="Century Gothic"/>
        <family val="2"/>
      </rPr>
      <t xml:space="preserve">   R.C.C in Slab in Ground Floor</t>
    </r>
  </si>
  <si>
    <r>
      <t>b)</t>
    </r>
    <r>
      <rPr>
        <sz val="12"/>
        <rFont val="Century Gothic"/>
        <family val="2"/>
      </rPr>
      <t xml:space="preserve">   R.C.C in Slab in Mumty Floor</t>
    </r>
  </si>
  <si>
    <r>
      <t>a)</t>
    </r>
    <r>
      <rPr>
        <sz val="12"/>
        <rFont val="Century Gothic"/>
        <family val="2"/>
      </rPr>
      <t xml:space="preserve">   R.C.C in Columns Stems</t>
    </r>
  </si>
  <si>
    <r>
      <t>b)</t>
    </r>
    <r>
      <rPr>
        <sz val="12"/>
        <rFont val="Century Gothic"/>
        <family val="2"/>
      </rPr>
      <t xml:space="preserve">   R.C.C in Columns in Ground Floor</t>
    </r>
  </si>
  <si>
    <r>
      <t>c)</t>
    </r>
    <r>
      <rPr>
        <sz val="12"/>
        <rFont val="Century Gothic"/>
        <family val="2"/>
      </rPr>
      <t xml:space="preserve">   R.C.C in columns in  Mumty floor</t>
    </r>
  </si>
  <si>
    <r>
      <t xml:space="preserve">First Class burnt brick masonry in 1:4 cement sand mortar, comprising </t>
    </r>
    <r>
      <rPr>
        <b/>
        <sz val="12"/>
        <rFont val="Century Gothic"/>
        <family val="2"/>
      </rPr>
      <t xml:space="preserve">9" </t>
    </r>
    <r>
      <rPr>
        <sz val="12"/>
        <rFont val="Century Gothic"/>
        <family val="2"/>
      </rPr>
      <t xml:space="preserve">and above thick Cavity walls super-structure of </t>
    </r>
    <r>
      <rPr>
        <b/>
        <u/>
        <sz val="12"/>
        <rFont val="Century Gothic"/>
        <family val="2"/>
      </rPr>
      <t>Footing/Foundation</t>
    </r>
    <r>
      <rPr>
        <sz val="12"/>
        <rFont val="Century Gothic"/>
        <family val="2"/>
      </rPr>
      <t>, including MS ties 1/2 " complete in all respects.</t>
    </r>
  </si>
  <si>
    <r>
      <t xml:space="preserve">First Class burnt brick masonry in 1:4 cement sand mortar, comprising </t>
    </r>
    <r>
      <rPr>
        <b/>
        <sz val="12"/>
        <rFont val="Century Gothic"/>
        <family val="2"/>
      </rPr>
      <t xml:space="preserve">9" </t>
    </r>
    <r>
      <rPr>
        <sz val="12"/>
        <rFont val="Century Gothic"/>
        <family val="2"/>
      </rPr>
      <t xml:space="preserve">and above thick walls super-structure of entrance Steps </t>
    </r>
    <r>
      <rPr>
        <b/>
        <u/>
        <sz val="12"/>
        <rFont val="Century Gothic"/>
        <family val="2"/>
      </rPr>
      <t>Ground Floor</t>
    </r>
    <r>
      <rPr>
        <sz val="12"/>
        <rFont val="Century Gothic"/>
        <family val="2"/>
      </rPr>
      <t>, complete in all respects.</t>
    </r>
  </si>
  <si>
    <r>
      <t xml:space="preserve">First Class burnt brick masonry in 1:4 cement sand mortar, comprising </t>
    </r>
    <r>
      <rPr>
        <b/>
        <sz val="12"/>
        <rFont val="Century Gothic"/>
        <family val="2"/>
      </rPr>
      <t xml:space="preserve">9" </t>
    </r>
    <r>
      <rPr>
        <sz val="12"/>
        <rFont val="Century Gothic"/>
        <family val="2"/>
      </rPr>
      <t xml:space="preserve">and above thick walls super-structure of entrance steps </t>
    </r>
    <r>
      <rPr>
        <b/>
        <u/>
        <sz val="12"/>
        <rFont val="Century Gothic"/>
        <family val="2"/>
      </rPr>
      <t>Mumty Floor</t>
    </r>
    <r>
      <rPr>
        <sz val="12"/>
        <rFont val="Century Gothic"/>
        <family val="2"/>
      </rPr>
      <t>, complete in all respects.</t>
    </r>
  </si>
  <si>
    <r>
      <t xml:space="preserve">¾" thick 1:4 cement sand plaster on internal surfaces of </t>
    </r>
    <r>
      <rPr>
        <b/>
        <u/>
        <sz val="12"/>
        <rFont val="Century Gothic"/>
        <family val="2"/>
      </rPr>
      <t>Ground Floor Wall</t>
    </r>
    <r>
      <rPr>
        <sz val="12"/>
        <rFont val="Century Gothic"/>
        <family val="2"/>
      </rPr>
      <t>.</t>
    </r>
  </si>
  <si>
    <r>
      <t xml:space="preserve">¾" thick 1:4 cement sand plaster on internal surfaces of </t>
    </r>
    <r>
      <rPr>
        <b/>
        <u/>
        <sz val="12"/>
        <rFont val="Century Gothic"/>
        <family val="2"/>
      </rPr>
      <t>Mumty Floor Wall</t>
    </r>
    <r>
      <rPr>
        <sz val="12"/>
        <rFont val="Century Gothic"/>
        <family val="2"/>
      </rPr>
      <t>.</t>
    </r>
  </si>
  <si>
    <r>
      <t xml:space="preserve">½" thick 1:4 cement sand plaster on internal surfaces of </t>
    </r>
    <r>
      <rPr>
        <b/>
        <sz val="12"/>
        <rFont val="Century Gothic"/>
        <family val="2"/>
      </rPr>
      <t xml:space="preserve">Ground </t>
    </r>
    <r>
      <rPr>
        <b/>
        <u/>
        <sz val="12"/>
        <rFont val="Century Gothic"/>
        <family val="2"/>
      </rPr>
      <t>Floor Ceiling</t>
    </r>
    <r>
      <rPr>
        <sz val="12"/>
        <rFont val="Century Gothic"/>
        <family val="2"/>
      </rPr>
      <t>.</t>
    </r>
  </si>
  <si>
    <r>
      <t xml:space="preserve">½" thick 1:4 cement sand plaster on internal surfaces of </t>
    </r>
    <r>
      <rPr>
        <b/>
        <sz val="12"/>
        <rFont val="Century Gothic"/>
        <family val="2"/>
      </rPr>
      <t>Mumty</t>
    </r>
    <r>
      <rPr>
        <b/>
        <u/>
        <sz val="12"/>
        <rFont val="Century Gothic"/>
        <family val="2"/>
      </rPr>
      <t xml:space="preserve"> Floor Ceiling</t>
    </r>
    <r>
      <rPr>
        <sz val="12"/>
        <rFont val="Century Gothic"/>
        <family val="2"/>
      </rPr>
      <t>.</t>
    </r>
  </si>
  <si>
    <r>
      <t xml:space="preserve">¾" thick 1:4 cement sand plaster  on external surfaces of </t>
    </r>
    <r>
      <rPr>
        <b/>
        <u/>
        <sz val="12"/>
        <rFont val="Century Gothic"/>
        <family val="2"/>
      </rPr>
      <t>Parapet Wall</t>
    </r>
    <r>
      <rPr>
        <sz val="12"/>
        <rFont val="Century Gothic"/>
        <family val="2"/>
      </rPr>
      <t>.</t>
    </r>
  </si>
  <si>
    <r>
      <t>b)</t>
    </r>
    <r>
      <rPr>
        <sz val="12"/>
        <rFont val="Century Gothic"/>
        <family val="2"/>
      </rPr>
      <t xml:space="preserve">   R.C.C in Septic wate tank</t>
    </r>
  </si>
  <si>
    <r>
      <t>c)</t>
    </r>
    <r>
      <rPr>
        <sz val="12"/>
        <rFont val="Century Gothic"/>
        <family val="2"/>
      </rPr>
      <t xml:space="preserve">   R.C.C in UG water tank</t>
    </r>
  </si>
  <si>
    <r>
      <t>d)</t>
    </r>
    <r>
      <rPr>
        <sz val="12"/>
        <rFont val="Century Gothic"/>
        <family val="2"/>
      </rPr>
      <t xml:space="preserve">   R.C.C in OHW tank</t>
    </r>
  </si>
  <si>
    <r>
      <t>c)</t>
    </r>
    <r>
      <rPr>
        <sz val="12"/>
        <rFont val="Century Gothic"/>
        <family val="2"/>
      </rPr>
      <t xml:space="preserve">   R.C.C in Stair Ground Floor to First Floor </t>
    </r>
  </si>
  <si>
    <r>
      <t xml:space="preserve">Providing and constructing decorative </t>
    </r>
    <r>
      <rPr>
        <b/>
        <sz val="12"/>
        <rFont val="Century Gothic"/>
        <family val="2"/>
      </rPr>
      <t>perforated brick screen (jali work)</t>
    </r>
    <r>
      <rPr>
        <sz val="12"/>
        <rFont val="Century Gothic"/>
        <family val="2"/>
      </rPr>
      <t xml:space="preserve"> in cement sand mortar (1:4), as per approved design, including curing, raking of joints and finishing complete in all respects.”</t>
    </r>
  </si>
  <si>
    <r>
      <t xml:space="preserve">½" thick 1:4 cement sand plaster on internal surfaces of </t>
    </r>
    <r>
      <rPr>
        <b/>
        <sz val="12"/>
        <rFont val="Century Gothic"/>
        <family val="2"/>
      </rPr>
      <t>Ground</t>
    </r>
    <r>
      <rPr>
        <b/>
        <u/>
        <sz val="12"/>
        <rFont val="Century Gothic"/>
        <family val="2"/>
      </rPr>
      <t xml:space="preserve"> Floor Ceiling</t>
    </r>
    <r>
      <rPr>
        <sz val="12"/>
        <rFont val="Century Gothic"/>
        <family val="2"/>
      </rPr>
      <t>.</t>
    </r>
  </si>
  <si>
    <t>TAJBI KHEL SCHOOL, LAKKI MARWAT, KPK</t>
  </si>
  <si>
    <t>School Building</t>
  </si>
  <si>
    <t xml:space="preserve">ENGINEERING ESTIMATE  /  BILL OF QUANTITY </t>
  </si>
  <si>
    <t>SCHOOL BUILDING &amp; CLININC RESIDENCE BUILDING</t>
  </si>
  <si>
    <t>S.NO.</t>
  </si>
  <si>
    <t>QTY</t>
  </si>
  <si>
    <t>RATE</t>
  </si>
  <si>
    <t>AMOUNT</t>
  </si>
  <si>
    <t xml:space="preserve">SECTION - 01 </t>
  </si>
  <si>
    <t xml:space="preserve"> WIRING</t>
  </si>
  <si>
    <t>Wiring of Light Circuits of RAW/UPS Power Wired with       3 x 2.5 mm sq  Copper Conductor Cable make Pakistan/Fast/New Age Cables and including 1'' PVC Pipe Make Adam jee,TF or Approved Equivalent from Distribution Board to Switch Board Recess in Ceiling,Walls Columns Complete in all Respects....</t>
  </si>
  <si>
    <t>Each</t>
  </si>
  <si>
    <t>1(a)</t>
  </si>
  <si>
    <t>Same as item No.1 above but Wiring From Switch Board To Switch Complete in all respects….</t>
  </si>
  <si>
    <t>2(a)</t>
  </si>
  <si>
    <r>
      <t>Same as Item No.1 Above but Wiring of Light Points,Fan Points / Exhaust Fan Points etc from Switch to Point with 3 x 1.5 mm sq Copper Conductor Cable and including 1'' PVC Pipe Recess in Ceiling,Walls,Columns or on Surface,Fan Box and 3''  x 4'' Glass Dabi,10 A CLIPSAL C-Vivace Series or as Approved Equivalent Make Single Pole Switch on 16 SWG Sheet Steel Powder Coated Box, (</t>
    </r>
    <r>
      <rPr>
        <b/>
        <sz val="10"/>
        <rFont val="Arial"/>
        <family val="2"/>
      </rPr>
      <t>on of switch provided by client</t>
    </r>
    <r>
      <rPr>
        <sz val="10"/>
        <rFont val="Arial"/>
        <family val="2"/>
      </rPr>
      <t xml:space="preserve"> )Cable from ON/OFF Switch to Light Fixture and Cables and Flexible pipe from Slab to Light Fixture and PVC Connector Complete in all Respects....</t>
    </r>
  </si>
  <si>
    <t xml:space="preserve"> </t>
  </si>
  <si>
    <t>2(b)</t>
  </si>
  <si>
    <t>Same as item no.2 (a) above but Wiring of light from Point to Points complete in all respects….</t>
  </si>
  <si>
    <t>Wiring of 5/13/16 A Switch Socket of RAW Power Switch Socket Away from Distribution Board and Wired with 3 x  4 mm sq  make Pakistan/Fast/New Age Cables or Approved Equivalent from Distribution Board to Switch Socket and including 1'' PVC Conduit make Adam jee or Approved Equivalent Recess in Ceiling,Walls,Cloums or on Surface in Adamjee Dura Duct complete in all Respects...</t>
  </si>
  <si>
    <t>Same as item No 1 above but Loop Wiring from Switch socket to Switch Socket with 3 x 2.5 mm sq Cable adjacent and Back to Back Sockets Shall be Counted as one point…..</t>
  </si>
  <si>
    <t>Providing and Fixing Following Switch Sockets with steel  Back Boxes made of 16 SWG Sheet Steel Duly Powder Soated of Approved Colour and suitable to fix the Following accessories…</t>
  </si>
  <si>
    <t>a)</t>
  </si>
  <si>
    <t>13 A Multi Socket</t>
  </si>
  <si>
    <t>b)</t>
  </si>
  <si>
    <t>13 A Flat/ Round 3 Pin International Power Socket</t>
  </si>
  <si>
    <t>c)</t>
  </si>
  <si>
    <t>20 A Power Botton for A.C</t>
  </si>
  <si>
    <t>Wiring of  Water Heater (Geyser) &amp; Room Heater (Reverse cycle A/C)Wired with 2 x 4 mm sq + 1 x SC 2.5 mm sq as ECC Copper Conductor Cable make Pakistan/Fast/NewAGE/AGE cables or Approved equivalent from Distribution Board to Switch socket near indoor unite and including PVC Conduit make TF/ADAM JEE or approved Equivalent recess in Ceiling,walls,Columns or on surface in Adamjee dura Duct Complete in all Respects....</t>
  </si>
  <si>
    <t>Same as item No 2 above but Wiring from Intercom Outdoor Unit to Indoor Unit wired with 4 pair Cat 6 Cable Including Back Boxes  Complete in all Respect.</t>
  </si>
  <si>
    <t>Same as item No 2 above but wiring from Bell to Bell push with 2 x 1.5 mm sq Cable Including Back Boxes Complete in all Respect….</t>
  </si>
  <si>
    <t>TOTAL OF SECTION - 01</t>
  </si>
  <si>
    <t xml:space="preserve">SECTION - 02 </t>
  </si>
  <si>
    <t xml:space="preserve"> LIGHT FIXTURES</t>
  </si>
  <si>
    <t>Supply,Installation,Testing and Commissioning of 12 Watt LED/SMD Ceiling Mounting Light Round/Square  Colour 3000K  or 4000K  make Phillips or as Approved by the Architect Complete in all Respects…</t>
  </si>
  <si>
    <t>Supply,Installation,Testing and Commissioning of Fancy Water Proof Wall Bracket Light Fixtures surface Mounting   with 1 X 12 W LED/SMD Phillips or as approved by the Architect complete in all Respects….</t>
  </si>
  <si>
    <t>Providing,Fixing,Testing and Commissioning of 6" sweep  Plastic Body Exhaust Fans with exhaust pipe from fan to wall &amp; decorative louver out side the wall or as Approved Equivalent….</t>
  </si>
  <si>
    <t>Providing,Fixing,Testing and Commissioning of  Fancy Mirror Light Fixture Wall mounting with 9 Watt Warm White Philips /Fast with sun light glass cover or illuminium louver as  Approved by the architect Complete in all Respect…..</t>
  </si>
  <si>
    <t>Providing,Fixing,Testing and Commissioning of Intercom Outdoor Units and Indoor Units Back Boxes Intercom Unit  as per drawing Complete in all Respect.</t>
  </si>
  <si>
    <t>Providing,Fixing,Testing and Commissioning of Bell &amp; Bell Push Complete in all Respect….</t>
  </si>
  <si>
    <t>Installation,Testing and Commissioning of owner Supplied Chandliers(Basic price RS.50000/-)Complete in all Respects</t>
  </si>
  <si>
    <t>Providing,Fixing,Testing and Commissioning of Fancy  Light Fixture Wall mounting with 12 Watt Warm/Cool White Philips/Fast  with sun light glass cover or illuminium louver as  Approved by the architect complete in all Respect…..</t>
  </si>
  <si>
    <t>Supply,Installation,Testing and Commissioning of Water Proof Gate Light with Globe Fixtures Wall Mounting With 1 X 15W LED/SMD Phillips or As Approved by the Architect  Complete in all Respects…</t>
  </si>
  <si>
    <t>Supply,Installation,Testing and Commissioning of 500 Watt Motion Sensor for Light Make Phillips/Fast or as Approved by the Architect complete in all Respects….</t>
  </si>
  <si>
    <t>Supply,Installation,Testing and Commissioning of Step Light Fixtures Surface Mounting with 1 X 4 Watt LED/SMD Make Phillips/Fast  or as Approved by the Architect Complete in all Respects…</t>
  </si>
  <si>
    <t xml:space="preserve">Providing,Fixing,Testing and Commissioning of 56 " sweep  steel Body Fans Pak,Millat,Lahore,Asia Including 100 watt fan Dimmer  Make Schneider or Approved Equivalent. </t>
  </si>
  <si>
    <t>TOTAL OF SECTION - 02</t>
  </si>
  <si>
    <t xml:space="preserve">SECTION - 03 </t>
  </si>
  <si>
    <t>TELEPHONE/COMPUTER</t>
  </si>
  <si>
    <t>Wiring for Telephone/Data and WIFI points with 4 pair CAT 6 Telephone Cable in and including PVC Conduit Recess in Ceiling,Walls ,Steel Back box,Including 16SWG sheet steel back box Complete in all respects…</t>
  </si>
  <si>
    <t>Providing,Fixing,Testing and Commissioning of Recess type Telephone Junction box 16 SWG Sheet Steel Duly Powder Coated with Hinged Door Dust Proof and 1 X 10 Pair CRONE make Strip &amp; Spliter set 1 Incoming/10 out Going Connections for Telephone / Tv Connectors Complete in all Respects...</t>
  </si>
  <si>
    <t xml:space="preserve">  </t>
  </si>
  <si>
    <t>Providing,Laying, of 1'' dia pvc pipe for telephone cable including Excavation,Back Fill,Warning Tap Complete in all Respects….</t>
  </si>
  <si>
    <t>RM</t>
  </si>
  <si>
    <t>Providing,Fixing,Testing and Commissioning of Single Shutter Face Plates with 1 X RJ-45 I/O Complete in all respects…</t>
  </si>
  <si>
    <t>Providing,Laying,Testing and Commissioning of Wiring for TV Point, Wired with Co-axial Cable RG-6/Cat-6 Cable Make Pakistan/Fast/CLIPSAL Boths cables from ONT to TV point Complete in all Respects…</t>
  </si>
  <si>
    <t>Providing,Testing and Commissioning of One Incoming and 10 outgoing TV Splitter Complete in all Respects…</t>
  </si>
  <si>
    <t>TOTAL OF SECTION - 03</t>
  </si>
  <si>
    <t>SECTION - 04</t>
  </si>
  <si>
    <t>CABLE,CONDUITS</t>
  </si>
  <si>
    <t>Supply,Laying,Connecting,Testing and Commissioning of Multi Core/Single Core Copper Conductor PVC/PVC Cables make Pakistan Cables/Fast Cables or as Approved Equivalent in PVC Conduit including Necessary Cable Lugs,Cable Ties and Colour tape as Directed by the Engineer Complete in all Respects.the Contractor shell be Purchase Cable as Per Actual Measurement from site,The Approximate Quantities are giving.</t>
  </si>
  <si>
    <t>4 core 10 mm sq pvc/pvc + 1 x 10 mm sq pvc Cable From Energy Meter to DB</t>
  </si>
  <si>
    <t>1-1/2" Dia PVC Conduit for Main Cables and Lightning Arrester Strip</t>
  </si>
  <si>
    <t>TOTAL OF SECTION - 04</t>
  </si>
  <si>
    <t>SECTION - 05</t>
  </si>
  <si>
    <t>DISTRIBUTION BOARDS</t>
  </si>
  <si>
    <t>Supply,Installation,Testing and Commissioning of the following factory manufactured indoor Floor/wall mounted recesses/surface power  distribution panels and boards for three phase 500 volt 50 cycles A/C power supply system, the board shall be fabricated with 14 and 16 SWG sheet steel  duly powder coated before assembling with tinned bus bars of same size for phase, neutral and earth ,all circuit breakers shall be having minimum repturing capacity as mention or more, Cable glands shall be provided for incoming and out going cables as per site requirements...</t>
  </si>
  <si>
    <t>DISTRIBUTION BOARD.</t>
  </si>
  <si>
    <t xml:space="preserve">D.B. LIGHT &amp; POWER </t>
  </si>
  <si>
    <t>Providing,Fixing,Testing and Commissioning of Main Distribution Boards as per site requirements &amp; detail given in Drawing complete in all respects….</t>
  </si>
  <si>
    <t>3 x 100 A 4 pole MCCB Breaker In Water Proof Box</t>
  </si>
  <si>
    <t>TOTAL OF SECTION - 05</t>
  </si>
  <si>
    <t>SECTION - 06</t>
  </si>
  <si>
    <t>EARTHING</t>
  </si>
  <si>
    <t>Providing and Installation Testing &amp; Commissioning of 10 ft long 1” Dia copper Rod as Earth Electrode 70 feet below Ground level Including cost of 2 x 16 mm sq copper conductor from earth rod to earth connecting poit and to safety breaker box lowering the Copper Rod in Bore and 12 x 12 x 12” deep man  hole at ground level with cover,Earth connecting point in man hole  complete in all respects....</t>
  </si>
  <si>
    <t>For Electric DB,S</t>
  </si>
  <si>
    <t>TOTAL OF SECTION - 06</t>
  </si>
  <si>
    <t>SECTION - 07</t>
  </si>
  <si>
    <t xml:space="preserve"> CCTV SYSTEM</t>
  </si>
  <si>
    <t>Supply and laying of 1" dia PVC Conduit make adam jee/popular for CCTV camera.</t>
  </si>
  <si>
    <t>Supply, laying and Testing of CAT-6 Data Cable make schneider/3M in already laid  PVC Conduit for CCTV Cameras…..</t>
  </si>
  <si>
    <t>Supply,Installation &amp; Testing of indoor/outdoor 4 MP IP cameras make Hikvision operated on 220V, 50Hz AC Supply Complete with Mounting Bracket and all Accessories Complete in all Respects.</t>
  </si>
  <si>
    <t>Supply,Installation &amp; Testing of 16 - Port Cat - 6 Data Switch make Hikvision Complete in all Respects.</t>
  </si>
  <si>
    <r>
      <t>Supply,Installation &amp; Testing Of 08</t>
    </r>
    <r>
      <rPr>
        <b/>
        <sz val="10"/>
        <rFont val="Arial"/>
        <family val="2"/>
      </rPr>
      <t xml:space="preserve"> Channel Network Video Recorder Make Hikvision,</t>
    </r>
    <r>
      <rPr>
        <sz val="10"/>
        <rFont val="Arial"/>
        <family val="2"/>
      </rPr>
      <t>The NVR shall be equipped with LAN/WAN Facility. NVR Should Have 4Tb HDD, RW CD Drive Complete with all Connecting Cords &amp; Accessories.</t>
    </r>
  </si>
  <si>
    <t xml:space="preserve">TV Screen 32'' Make Sam Sung </t>
  </si>
  <si>
    <t>TOTAL OF SECTION - 07</t>
  </si>
  <si>
    <t>SECTION - 08</t>
  </si>
  <si>
    <t>SPLIT A/C SYSTEM.</t>
  </si>
  <si>
    <t>Supply,Installation,Testing &amp; Commissioning Drain piping with Class-D PVC Pipe including cutting of Floor/Walls &amp; its Repair Complete in all Respect…..</t>
  </si>
  <si>
    <t>3/4" dia</t>
  </si>
  <si>
    <t>COPPER PIPING</t>
  </si>
  <si>
    <t>Supply,Installation,Testing &amp; Commissioning of Copper Piping for 1.5  to 2 ton Split A/C Units as Mentioned above at site Including Aero Flex insulation Control Wiring Complete in all Respects…</t>
  </si>
  <si>
    <t>Supply,Installation,Testing &amp; Commissioning of Angle Iron Brackets for outer units…</t>
  </si>
  <si>
    <t>Set</t>
  </si>
  <si>
    <t>TOTAL OF SECTION - 08</t>
  </si>
  <si>
    <t xml:space="preserve">GRAND TOTAL </t>
  </si>
  <si>
    <t>Plumbing ENGINEER ESTIMATE</t>
  </si>
  <si>
    <t xml:space="preserve">Engineers Estimate (Plumbing Works)       </t>
  </si>
  <si>
    <t>Item no.</t>
  </si>
  <si>
    <t>Item Description</t>
  </si>
  <si>
    <t>Unit</t>
  </si>
  <si>
    <t>Quantity</t>
  </si>
  <si>
    <t>Unit Rate   (RS)</t>
  </si>
  <si>
    <t>Amount                       (RS)</t>
  </si>
  <si>
    <t xml:space="preserve">Supply, installation, Testing and commisioning of the following items /Equipment of work, including all material and for proper completion of each item as per specifications shall be as per instructions and as directed by the engineer. </t>
  </si>
  <si>
    <t>WATER SUPPLY:</t>
  </si>
  <si>
    <r>
      <rPr>
        <sz val="10"/>
        <color theme="1"/>
        <rFont val="Century Gothic"/>
        <family val="2"/>
      </rPr>
      <t xml:space="preserve">Providing, installation, hydrostatic testing, commisiong, and balancing of </t>
    </r>
    <r>
      <rPr>
        <b/>
        <sz val="10"/>
        <color theme="1"/>
        <rFont val="Century Gothic"/>
        <family val="2"/>
      </rPr>
      <t>CPVC/PPRC, PN-20, Cold &amp; Hot Water Pipes</t>
    </r>
    <r>
      <rPr>
        <sz val="10"/>
        <color theme="1"/>
        <rFont val="Century Gothic"/>
        <family val="2"/>
      </rPr>
      <t xml:space="preserve"> with all fittings, fixtures and specials like bend, tee, reducing socket, union, nipples etc etc, this piping shall be complete with approved quality hanger &amp; support system which shall be 100% imported with galvanized iron hardware and fully threaded rods, bases and clamps with non aging gaskets, this also includes cutting in wall, slab, provision of sleeves, excavation and back filling in approved manner, complete in all respects as per specifications and drawings and as approved by the Consultant.</t>
    </r>
  </si>
  <si>
    <t>Approved Make:</t>
  </si>
  <si>
    <t>Flow Guard by Prestige CPVC</t>
  </si>
  <si>
    <t>Dadex</t>
  </si>
  <si>
    <t>Voda Pipes</t>
  </si>
  <si>
    <t>or Approved Equivalent</t>
  </si>
  <si>
    <t xml:space="preserve">25 mm diameter </t>
  </si>
  <si>
    <t xml:space="preserve">32 mm diameter </t>
  </si>
  <si>
    <t xml:space="preserve">40 mm diameter </t>
  </si>
  <si>
    <r>
      <rPr>
        <sz val="10"/>
        <rFont val="Century Gothic"/>
        <family val="2"/>
      </rPr>
      <t xml:space="preserve">Tube, </t>
    </r>
    <r>
      <rPr>
        <b/>
        <sz val="10"/>
        <rFont val="Century Gothic"/>
        <family val="2"/>
      </rPr>
      <t>Water Quality Galvanized Iron (GI)</t>
    </r>
    <r>
      <rPr>
        <sz val="10"/>
        <rFont val="Century Gothic"/>
        <family val="2"/>
      </rPr>
      <t xml:space="preserve"> medium quality with all fittings (i.e. sockets, bends, tees, elbows where required) and laid complete in trenches (excl excavation) or fixed to wall, floor (surface or concealed) and ceiling etc, including caps as required (medium), supply and fixing, complete in all respects as per specifications and drawings and as approved by the Consultant.</t>
    </r>
  </si>
  <si>
    <t xml:space="preserve">IIL Karachi </t>
  </si>
  <si>
    <t>Jamal Pipes</t>
  </si>
  <si>
    <t>1-1/2" Diameter</t>
  </si>
  <si>
    <r>
      <t xml:space="preserve">Providing and fixing water flow control devices of Class 125 or equivalent pressure rating made of Brass/bronze threaded </t>
    </r>
    <r>
      <rPr>
        <b/>
        <sz val="10"/>
        <rFont val="Century Gothic"/>
        <family val="2"/>
      </rPr>
      <t xml:space="preserve">Valves All Fittings </t>
    </r>
    <r>
      <rPr>
        <sz val="10"/>
        <rFont val="Century Gothic"/>
        <family val="2"/>
      </rPr>
      <t>and specials etc in water supply lines, and  connecting in piping with suitable arrangements, complete in all respects as per specifications and drawings and as approved by the consultant.</t>
    </r>
  </si>
  <si>
    <t>Crane</t>
  </si>
  <si>
    <t>Kitz</t>
  </si>
  <si>
    <t>Hattersley</t>
  </si>
  <si>
    <t>Gala</t>
  </si>
  <si>
    <t xml:space="preserve">Gate Valves </t>
  </si>
  <si>
    <t>3.1.1</t>
  </si>
  <si>
    <r>
      <rPr>
        <b/>
        <sz val="10"/>
        <color theme="1"/>
        <rFont val="Century Gothic"/>
        <family val="2"/>
      </rPr>
      <t>Y Type Strainer</t>
    </r>
    <r>
      <rPr>
        <sz val="10"/>
        <color theme="1"/>
        <rFont val="Century Gothic"/>
        <family val="2"/>
      </rPr>
      <t xml:space="preserve"> ( the stainers shall be made of bronze Class 125 or equivalent pressure rating with screwed connections and stainless steel mesh, complete in all respects as per specifications , and as approved by the Consultant)</t>
    </r>
  </si>
  <si>
    <t>3.2.1</t>
  </si>
  <si>
    <t>Float Valves</t>
  </si>
  <si>
    <r>
      <t xml:space="preserve">Providing and fixing of </t>
    </r>
    <r>
      <rPr>
        <b/>
        <sz val="10"/>
        <rFont val="Century Gothic"/>
        <family val="2"/>
      </rPr>
      <t xml:space="preserve">Counter Top or Under Top Vanity </t>
    </r>
    <r>
      <rPr>
        <sz val="10"/>
        <rFont val="Century Gothic"/>
        <family val="2"/>
      </rPr>
      <t>as approved by Architect, White or coloured in an approved manner as recommended by the manufacturer, with mounting brackets CP tee stop cocks with wall cups, CP beass chain, CP brass union, CP bottle trap,  and grating made of stainless steel, 1 1/2" dia approved waste pipe, connection (heavy) etc, all fittings, complete in all respects as per drawings and specifications and as approved by the Consultant.</t>
    </r>
  </si>
  <si>
    <t>Porta</t>
  </si>
  <si>
    <t>Boravit</t>
  </si>
  <si>
    <t>Counter Top or Under Top Vanity</t>
  </si>
  <si>
    <r>
      <t xml:space="preserve">Providing and fixing </t>
    </r>
    <r>
      <rPr>
        <b/>
        <sz val="10"/>
        <color indexed="8"/>
        <rFont val="Century Gothic"/>
        <family val="2"/>
      </rPr>
      <t>Kitchen Sinks</t>
    </r>
    <r>
      <rPr>
        <sz val="10"/>
        <color indexed="8"/>
        <rFont val="Century Gothic"/>
        <family val="2"/>
      </rPr>
      <t xml:space="preserve"> made of stainless steel of approved quality and shall be installed in approved manner, and shall be including of C.I. brackets, CP bottle trap waste pipe, waste couplings, plug with chain; 1/2" dia. C.P. flexible copper inlet hot and cold pipes, pillar cocks for mixer including  all fittings made of Master Sonex and Faisal, complete  in  all  respects  as per drawings and specifications and as approved by the Consultant.</t>
    </r>
  </si>
  <si>
    <t>Master</t>
  </si>
  <si>
    <t>Sonex</t>
  </si>
  <si>
    <t>Super Asia</t>
  </si>
  <si>
    <t>Kitchen Sinks</t>
  </si>
  <si>
    <r>
      <t xml:space="preserve">Providing and fixing of </t>
    </r>
    <r>
      <rPr>
        <b/>
        <sz val="10"/>
        <color theme="1"/>
        <rFont val="Century Gothic"/>
        <family val="2"/>
      </rPr>
      <t>CP Mixer</t>
    </r>
    <r>
      <rPr>
        <sz val="10"/>
        <color theme="1"/>
        <rFont val="Century Gothic"/>
        <family val="2"/>
      </rPr>
      <t xml:space="preserve"> as approved by Architect/Consultant, the mixer shall be complete with, stop cock flexible pipes and mixer complete with all accessories and all required fitting and fixtures, complete in all respect as per drawings, specifications and as approved by the Consultant. </t>
    </r>
  </si>
  <si>
    <t>Faisal</t>
  </si>
  <si>
    <t>Vanity Mixers</t>
  </si>
  <si>
    <t>Kitchen Sink Mixers</t>
  </si>
  <si>
    <r>
      <t xml:space="preserve">Providing and fixing of Architect approved quality </t>
    </r>
    <r>
      <rPr>
        <b/>
        <sz val="10"/>
        <color indexed="8"/>
        <rFont val="Century Gothic"/>
        <family val="2"/>
      </rPr>
      <t>Standing Wall Shower Head</t>
    </r>
    <r>
      <rPr>
        <sz val="10"/>
        <rFont val="Century Gothic"/>
        <family val="2"/>
      </rPr>
      <t xml:space="preserve"> of CP brass 3 knobs and of approved quaility mixer unit and moveable or fixed shower head all fittings made of Master Sonex or Faisal, complete in all respects as per  drawings and specifications and as approved by the Consultant.</t>
    </r>
  </si>
  <si>
    <t>Shower Heads</t>
  </si>
  <si>
    <r>
      <t xml:space="preserve">Providing and Fixing of Toilet </t>
    </r>
    <r>
      <rPr>
        <b/>
        <sz val="10"/>
        <rFont val="Century Gothic"/>
        <family val="2"/>
      </rPr>
      <t xml:space="preserve">Muslim Showers </t>
    </r>
    <r>
      <rPr>
        <sz val="10"/>
        <rFont val="Century Gothic"/>
        <family val="2"/>
      </rPr>
      <t>as approved by the Architect with flexible hose &amp; wall holder, double bib cock with high quality hardware etc, complete in all respect as per drawings and specification and as approved by the Consultant.</t>
    </r>
  </si>
  <si>
    <t>Toilet Muslim Showers</t>
  </si>
  <si>
    <r>
      <t xml:space="preserve">Providing and fixing of </t>
    </r>
    <r>
      <rPr>
        <b/>
        <sz val="10"/>
        <rFont val="Century Gothic"/>
        <family val="2"/>
      </rPr>
      <t>6 pieces</t>
    </r>
    <r>
      <rPr>
        <sz val="10"/>
        <rFont val="Century Gothic"/>
        <family val="2"/>
      </rPr>
      <t xml:space="preserve"> </t>
    </r>
    <r>
      <rPr>
        <b/>
        <sz val="10"/>
        <rFont val="Century Gothic"/>
        <family val="2"/>
      </rPr>
      <t xml:space="preserve">Bath Room Accessories Set </t>
    </r>
    <r>
      <rPr>
        <sz val="10"/>
        <rFont val="Century Gothic"/>
        <family val="2"/>
      </rPr>
      <t>consisting of a shelf, Towel Rod with bracket, Towl Ring, Soap Dish, Tooth Brush Holder, Mirror Glass, and Toilet Tissue Role Holder, the Bath Rooms set shall be approved by the Architect,  and shall be installed as recommended by the manufacturer, complete in all respects as per specifications and drawings and as approved by the Consultant.</t>
    </r>
  </si>
  <si>
    <t>or Equivalent</t>
  </si>
  <si>
    <t>6 pieces Bath Room Accessories Set</t>
  </si>
  <si>
    <r>
      <rPr>
        <sz val="10"/>
        <color theme="1"/>
        <rFont val="Century Gothic"/>
        <family val="2"/>
      </rPr>
      <t>Providing and fixing of storage type</t>
    </r>
    <r>
      <rPr>
        <b/>
        <sz val="10"/>
        <color theme="1"/>
        <rFont val="Century Gothic"/>
        <family val="2"/>
      </rPr>
      <t xml:space="preserve"> </t>
    </r>
    <r>
      <rPr>
        <b/>
        <sz val="10"/>
        <color indexed="8"/>
        <rFont val="Century Gothic"/>
        <family val="2"/>
      </rPr>
      <t xml:space="preserve">Electric </t>
    </r>
    <r>
      <rPr>
        <b/>
        <sz val="10"/>
        <rFont val="Century Gothic"/>
        <family val="2"/>
      </rPr>
      <t xml:space="preserve">Hot Water Heaters </t>
    </r>
    <r>
      <rPr>
        <sz val="10"/>
        <rFont val="Century Gothic"/>
        <family val="2"/>
      </rPr>
      <t>complete with all type fittings fixtures, water and electric connections, the water heater shall be decorative wall mounted type in decorative body with insulation, having thermostat for temperature control, complete in all respects as per specifications &amp; drawings and as approved by the Consultant.</t>
    </r>
  </si>
  <si>
    <t>Ambassador</t>
  </si>
  <si>
    <t>Canon</t>
  </si>
  <si>
    <t>Admiral</t>
  </si>
  <si>
    <t>Ariston Italy</t>
  </si>
  <si>
    <t>Electric Hot Water Geysers storage type (06 Gallons)</t>
  </si>
  <si>
    <r>
      <rPr>
        <sz val="10"/>
        <color theme="1"/>
        <rFont val="Century Gothic"/>
        <family val="2"/>
      </rPr>
      <t>Providing, installation &amp; testing of storage type</t>
    </r>
    <r>
      <rPr>
        <sz val="10"/>
        <color indexed="8"/>
        <rFont val="Century Gothic"/>
        <family val="2"/>
      </rPr>
      <t xml:space="preserve"> </t>
    </r>
    <r>
      <rPr>
        <b/>
        <sz val="10"/>
        <color indexed="8"/>
        <rFont val="Century Gothic"/>
        <family val="2"/>
      </rPr>
      <t>Dual Geyser/</t>
    </r>
    <r>
      <rPr>
        <b/>
        <sz val="10"/>
        <rFont val="Century Gothic"/>
        <family val="2"/>
      </rPr>
      <t xml:space="preserve">Water Storage Heaters, </t>
    </r>
    <r>
      <rPr>
        <sz val="10"/>
        <rFont val="Century Gothic"/>
        <family val="2"/>
      </rPr>
      <t>the heater tank shall be made with</t>
    </r>
    <r>
      <rPr>
        <b/>
        <sz val="10"/>
        <rFont val="Century Gothic"/>
        <family val="2"/>
      </rPr>
      <t xml:space="preserve"> </t>
    </r>
    <r>
      <rPr>
        <sz val="10"/>
        <rFont val="Century Gothic"/>
        <family val="2"/>
      </rPr>
      <t>heavy galvaized iron sheet and shall be covered with 24 kg/cu m density 1 inch thick insulation and shall be provided with automatic thermostat, the geyser shall also be provided with 2 x 1.5 kw impersion type electric heater with built in thermostat with all type fittings fixtures, thermometer, water, Gas and electric connections, the water heater shall be floor mounted with safety valve, smoke pipe and all fittings with provision of electric, natural gas and water connections, complete in all respects as per specifications &amp; drawings and as approved by the Consultant.</t>
    </r>
  </si>
  <si>
    <t>Dual Geyser/Water Storage Heaters 30 Gallons</t>
  </si>
  <si>
    <t>Dual Geyser/Water Storage Heaters 50 Gallons</t>
  </si>
  <si>
    <t>Gas Operated only Geyser 35 Gallons</t>
  </si>
  <si>
    <r>
      <t xml:space="preserve">Providing and installation of </t>
    </r>
    <r>
      <rPr>
        <b/>
        <sz val="10"/>
        <color theme="1"/>
        <rFont val="Century Gothic"/>
        <family val="2"/>
      </rPr>
      <t>Cast Iron</t>
    </r>
    <r>
      <rPr>
        <sz val="10"/>
        <color theme="1"/>
        <rFont val="Century Gothic"/>
        <family val="2"/>
      </rPr>
      <t xml:space="preserve"> </t>
    </r>
    <r>
      <rPr>
        <b/>
        <sz val="10"/>
        <rFont val="Century Gothic"/>
        <family val="2"/>
      </rPr>
      <t>Manhole Covers</t>
    </r>
    <r>
      <rPr>
        <sz val="10"/>
        <rFont val="Century Gothic"/>
        <family val="2"/>
      </rPr>
      <t xml:space="preserve"> with Frame over underground, overhead water tanks &amp; septic tank, the manhole covers shall be complete with double seal frame and of weight to handle Group-2 (Light Traffic) over it, the manhole cover and frame shall be made of cast Iron with frame according to classifications given below, the manhole cover shall be installed in complete in all respects to the entire satisfaction of Consultant.</t>
    </r>
  </si>
  <si>
    <t>Manhole covers 24" x 24"</t>
  </si>
  <si>
    <t>Nos.</t>
  </si>
  <si>
    <r>
      <t>Providing and installation of cast iron</t>
    </r>
    <r>
      <rPr>
        <b/>
        <sz val="10"/>
        <color theme="1"/>
        <rFont val="Century Gothic"/>
        <family val="2"/>
      </rPr>
      <t xml:space="preserve"> Air Vents</t>
    </r>
    <r>
      <rPr>
        <sz val="10"/>
        <color theme="1"/>
        <rFont val="Century Gothic"/>
        <family val="2"/>
      </rPr>
      <t xml:space="preserve"> at underground, Sump pit and overhead water storage tank, the air shall be of goose neck construction and shall be provided with mesh, complete in all respects as approved by the consultant</t>
    </r>
  </si>
  <si>
    <t>4 inch Cast Iron Air Vents</t>
  </si>
  <si>
    <t>3 inch Cast Iron Air Vents</t>
  </si>
  <si>
    <r>
      <t xml:space="preserve">Providing, installation, testing, commissioning of </t>
    </r>
    <r>
      <rPr>
        <b/>
        <sz val="10"/>
        <rFont val="Century Gothic"/>
        <family val="2"/>
      </rPr>
      <t>Tranfer Pumps Submersible type</t>
    </r>
    <r>
      <rPr>
        <sz val="10"/>
        <rFont val="Century Gothic"/>
        <family val="2"/>
      </rPr>
      <t xml:space="preserve"> in underground water tank</t>
    </r>
    <r>
      <rPr>
        <b/>
        <sz val="10"/>
        <rFont val="Century Gothic"/>
        <family val="2"/>
      </rPr>
      <t xml:space="preserve"> </t>
    </r>
    <r>
      <rPr>
        <sz val="10"/>
        <rFont val="Century Gothic"/>
        <family val="2"/>
      </rPr>
      <t>for the filling of overhead water tanks. The pump shall be complete with electric drive motor, starter and suitable to operate at 400 volts, three phase 50 hertz including electric power supply wiring conduiting, earthing etc, having 30 US gallons per minute discharge with 60 feet head for the filling of overhead tank, complete in all respects as per specification drawings and as approved by the Consultant.</t>
    </r>
  </si>
  <si>
    <t>KSB</t>
  </si>
  <si>
    <t>Grundfos</t>
  </si>
  <si>
    <t>Ebara</t>
  </si>
  <si>
    <t>Transfer Pump Submersible Type 30 US GPM, 60 Feet Head</t>
  </si>
  <si>
    <r>
      <t xml:space="preserve">Providing and installation of PN-16 high density </t>
    </r>
    <r>
      <rPr>
        <b/>
        <sz val="10"/>
        <color theme="1"/>
        <rFont val="Century Gothic"/>
        <family val="2"/>
      </rPr>
      <t>Polyethylene underground (HDPE) piping</t>
    </r>
    <r>
      <rPr>
        <sz val="10"/>
        <color theme="1"/>
        <rFont val="Century Gothic"/>
        <family val="2"/>
      </rPr>
      <t xml:space="preserve"> for filling OHWT (Buried piping), the piping shall include excavation, surface preparation, laying of pipes, jointing, testing complete in all respects as per specification and drawings and as approved by the Consultant.</t>
    </r>
  </si>
  <si>
    <t xml:space="preserve">40mm HDPE Piping </t>
  </si>
  <si>
    <t>Sewerage:</t>
  </si>
  <si>
    <r>
      <rPr>
        <sz val="10"/>
        <rFont val="Century Gothic"/>
        <family val="2"/>
      </rPr>
      <t xml:space="preserve">Providing and fixing of </t>
    </r>
    <r>
      <rPr>
        <b/>
        <sz val="10"/>
        <color indexed="8"/>
        <rFont val="Century Gothic"/>
        <family val="2"/>
      </rPr>
      <t>European Water Closets</t>
    </r>
    <r>
      <rPr>
        <sz val="10"/>
        <color indexed="8"/>
        <rFont val="Century Gothic"/>
        <family val="2"/>
      </rPr>
      <t xml:space="preserve"> as approved by Architect/Consultant (White or coloured as approved by the architect) in an approved manner as recommended by the manufacturer,  complete with plastic seat cover and integral 13 liters down flush cistern including 1/2" dia. C.P. stop cock (heavy) and 1/2"  dia. C.P. copper inlet connection (heavy) etc, all fittings complete in all respects as per  drawings and specifications  and as approved by the Consultant.</t>
    </r>
  </si>
  <si>
    <t>European Water Closets</t>
  </si>
  <si>
    <r>
      <t xml:space="preserve">Providing and fixing of </t>
    </r>
    <r>
      <rPr>
        <b/>
        <sz val="10"/>
        <rFont val="Century Gothic"/>
        <family val="2"/>
      </rPr>
      <t xml:space="preserve"> Indian Water Closets </t>
    </r>
    <r>
      <rPr>
        <sz val="10"/>
        <rFont val="Century Gothic"/>
        <family val="2"/>
      </rPr>
      <t>as approved by Architect (White or coloured as approved by the architect) in an approved manner as recommended by the manufacturer,  complete with  integral 6 liters down flush cistern including 1/2" dia. C.P. stop cock (heavy) and 1/2"  dia. C.P. copper inlet connection (heavy) etc,all fittings made of Master Sonex or Faisal, complete in all respects as per  drawings and specifications  and as approved by the Consultant.</t>
    </r>
  </si>
  <si>
    <t>Indian Water Closets</t>
  </si>
  <si>
    <r>
      <t>Providing and Fixi</t>
    </r>
    <r>
      <rPr>
        <sz val="10"/>
        <color theme="1"/>
        <rFont val="Century Gothic"/>
        <family val="2"/>
      </rPr>
      <t xml:space="preserve">ng of </t>
    </r>
    <r>
      <rPr>
        <b/>
        <sz val="10"/>
        <color theme="1"/>
        <rFont val="Century Gothic"/>
        <family val="2"/>
      </rPr>
      <t>Floor Drains</t>
    </r>
    <r>
      <rPr>
        <sz val="10"/>
        <color theme="1"/>
        <rFont val="Century Gothic"/>
        <family val="2"/>
      </rPr>
      <t xml:space="preserve"> as approved by the Architect, the floor drain shall be made of stainless steel heavy duty class with grating with 4" diameter connection and shall be with removeable cover, and fixing in an approved manner, complete in all respect as per drawings, specifications and or as approved by the Consultant. </t>
    </r>
  </si>
  <si>
    <t>Imported or Equivalent</t>
  </si>
  <si>
    <t xml:space="preserve">Floor Drains </t>
  </si>
  <si>
    <r>
      <rPr>
        <sz val="10"/>
        <color theme="1"/>
        <rFont val="Century Gothic"/>
        <family val="2"/>
      </rPr>
      <t>Providing, fixing, testing and commissioning</t>
    </r>
    <r>
      <rPr>
        <b/>
        <sz val="10"/>
        <color theme="1"/>
        <rFont val="Century Gothic"/>
        <family val="2"/>
      </rPr>
      <t xml:space="preserve"> </t>
    </r>
    <r>
      <rPr>
        <sz val="10"/>
        <color theme="1"/>
        <rFont val="Century Gothic"/>
        <family val="2"/>
      </rPr>
      <t xml:space="preserve">of </t>
    </r>
    <r>
      <rPr>
        <b/>
        <sz val="10"/>
        <rFont val="Century Gothic"/>
        <family val="2"/>
      </rPr>
      <t>UPVC Pipes Class-B</t>
    </r>
    <r>
      <rPr>
        <sz val="10"/>
        <rFont val="Century Gothic"/>
        <family val="2"/>
      </rPr>
      <t xml:space="preserve"> conforming to  (BS 4514, Bs 5255 &amp; BS 4660/BS 979), for sewerage water pipes with all type fittings and special like bend, tee, Yees, reducing socket, junction door, Vents, syphones, traps, etc, this piping shall be complete with approved quality hanger &amp; support system which shall be 100% imported, this also includes the excavation, surface preparation, laying of pipes, covering with sand and back filling. the pipes shall be either solution welded or with gaskets slip on joints etc including providing holes in civil works, core cutting, connections with manholes, leak testing etc, complete in all respects as per specifications, drawings and as approved by the Consultant.</t>
    </r>
  </si>
  <si>
    <t>Voda</t>
  </si>
  <si>
    <t>HP Trend</t>
  </si>
  <si>
    <t>Ø 2"  Waste Pipe</t>
  </si>
  <si>
    <t>Ø 3"  Waste Pipe</t>
  </si>
  <si>
    <t xml:space="preserve">Ø 4"  Soil and Waste Pipe </t>
  </si>
  <si>
    <t xml:space="preserve">Ø 6"  Soil and Waste Pipe </t>
  </si>
  <si>
    <r>
      <rPr>
        <sz val="10"/>
        <color theme="1"/>
        <rFont val="Century Gothic"/>
        <family val="2"/>
      </rPr>
      <t>Providing and fixing of</t>
    </r>
    <r>
      <rPr>
        <b/>
        <sz val="10"/>
        <color theme="1"/>
        <rFont val="Century Gothic"/>
        <family val="2"/>
      </rPr>
      <t xml:space="preserve"> </t>
    </r>
    <r>
      <rPr>
        <b/>
        <sz val="10"/>
        <rFont val="Century Gothic"/>
        <family val="2"/>
      </rPr>
      <t xml:space="preserve">Vent Cowls </t>
    </r>
    <r>
      <rPr>
        <sz val="10"/>
        <rFont val="Century Gothic"/>
        <family val="2"/>
      </rPr>
      <t>where indicated in the drawings, the vent cowl shall be</t>
    </r>
    <r>
      <rPr>
        <b/>
        <sz val="10"/>
        <rFont val="Century Gothic"/>
        <family val="2"/>
      </rPr>
      <t xml:space="preserve"> </t>
    </r>
    <r>
      <rPr>
        <sz val="10"/>
        <rFont val="Century Gothic"/>
        <family val="2"/>
      </rPr>
      <t>including joint and connection with pipes complete in all respects as installed per drawings, specifications and as approved the Consultant.</t>
    </r>
  </si>
  <si>
    <t>Plasco</t>
  </si>
  <si>
    <t xml:space="preserve">3" diameter </t>
  </si>
  <si>
    <r>
      <rPr>
        <sz val="10"/>
        <color theme="1"/>
        <rFont val="Century Gothic"/>
        <family val="2"/>
      </rPr>
      <t>Supply and fixing of</t>
    </r>
    <r>
      <rPr>
        <b/>
        <sz val="10"/>
        <color theme="1"/>
        <rFont val="Century Gothic"/>
        <family val="2"/>
      </rPr>
      <t xml:space="preserve"> </t>
    </r>
    <r>
      <rPr>
        <sz val="10"/>
        <color theme="1"/>
        <rFont val="Century Gothic"/>
        <family val="2"/>
      </rPr>
      <t>u-PVC</t>
    </r>
    <r>
      <rPr>
        <b/>
        <sz val="10"/>
        <color theme="1"/>
        <rFont val="Century Gothic"/>
        <family val="2"/>
      </rPr>
      <t xml:space="preserve"> Vent Pipe</t>
    </r>
    <r>
      <rPr>
        <sz val="10"/>
        <color theme="1"/>
        <rFont val="Century Gothic"/>
        <family val="2"/>
      </rPr>
      <t xml:space="preserve"> with plain end and solvent cement joint all as specified, this piping shall be complete with approved quality hanger &amp; support system which shall be 100% imported, complete in all respects as per specifications, drawings and as approved by the Consultant.</t>
    </r>
  </si>
  <si>
    <r>
      <t xml:space="preserve">Providing and installation of above Soil &amp; waste water </t>
    </r>
    <r>
      <rPr>
        <b/>
        <sz val="10"/>
        <rFont val="Century Gothic"/>
        <family val="2"/>
      </rPr>
      <t>Manhole Covers</t>
    </r>
    <r>
      <rPr>
        <sz val="10"/>
        <rFont val="Century Gothic"/>
        <family val="2"/>
      </rPr>
      <t xml:space="preserve"> with Frame, the manhole covers shall be complete with double seal frame and of weight to handle light traffic over it, the manhole cover and frame shall be made of cast steel according to classifications given below, the manhole cover shall be installed in complete in all respects to the entire satisfaction of Consultant</t>
    </r>
  </si>
  <si>
    <t xml:space="preserve">Group -2  180 kg Light Traffic </t>
  </si>
  <si>
    <t>Jaws</t>
  </si>
  <si>
    <t>Mc Alpine</t>
  </si>
  <si>
    <t>Manhole Covers (15" diameter)</t>
  </si>
  <si>
    <t>Manhole Covers (18" diameter)</t>
  </si>
  <si>
    <t>Manhole Covers (24" diameter)</t>
  </si>
  <si>
    <t>Storm Water:</t>
  </si>
  <si>
    <r>
      <rPr>
        <sz val="10"/>
        <color theme="1"/>
        <rFont val="Century Gothic"/>
        <family val="2"/>
      </rPr>
      <t xml:space="preserve">Providing and fixing of approved quality heavy duty UPVC or cast iron </t>
    </r>
    <r>
      <rPr>
        <b/>
        <sz val="10"/>
        <color theme="1"/>
        <rFont val="Century Gothic"/>
        <family val="2"/>
      </rPr>
      <t>Roof Cowls</t>
    </r>
    <r>
      <rPr>
        <sz val="10"/>
        <color theme="1"/>
        <rFont val="Century Gothic"/>
        <family val="2"/>
      </rPr>
      <t>, with down discharge connection &amp; side discharge connection including joint and connection with pipes complete in all respects as per drawings and specifications and as approved the Consultant.</t>
    </r>
  </si>
  <si>
    <t>4" Roof cowl</t>
  </si>
  <si>
    <r>
      <t xml:space="preserve">Providing, fixing, testing and commissioning of </t>
    </r>
    <r>
      <rPr>
        <b/>
        <sz val="10"/>
        <rFont val="Century Gothic"/>
        <family val="2"/>
      </rPr>
      <t>UPVC Pipes Class-B</t>
    </r>
    <r>
      <rPr>
        <sz val="10"/>
        <rFont val="Century Gothic"/>
        <family val="2"/>
      </rPr>
      <t xml:space="preserve"> conforming to  (BS 4514, Bs 5255 &amp; BS 4660/BS 979), Storm water pipes with all type fittings and special like bend, tee, Yees, reducing socket, junction door, Vents, syphones, traps, etc,this piping shall be complete with approved quality hanger &amp; support system which shall be 100% imported, this also includes the excavation, surface preparation, laying of pipes, covering with sand and back filling. the pipes shall be either solution welded or with gaskets slip on joints etc including providing holes in civil works, core cutting, connections with manholes, leak testing etc, complete in all respects as per specifications, drawings and as approved by the Consultant.</t>
    </r>
  </si>
  <si>
    <t xml:space="preserve">Ø 4" Rain Pipe </t>
  </si>
  <si>
    <t>Miscellaneous:</t>
  </si>
  <si>
    <r>
      <t xml:space="preserve">Provision of </t>
    </r>
    <r>
      <rPr>
        <b/>
        <sz val="10"/>
        <color theme="1"/>
        <rFont val="Century Gothic"/>
        <family val="2"/>
      </rPr>
      <t>opening, chases, core cutting in RCC/ masonary and civil works</t>
    </r>
    <r>
      <rPr>
        <sz val="10"/>
        <color theme="1"/>
        <rFont val="Century Gothic"/>
        <family val="2"/>
      </rPr>
      <t xml:space="preserve"> with contractor's own tool plant and labour in order to install plumbing fixtures, piping etc. The provision of opening in civil shall be made by the contractor in coordination with civil contractor and shall be done in an approved manner by using latest tool plant and machinery and shall not damage the un-necessary civil work, complete in all respect as approved by the consultant</t>
    </r>
  </si>
  <si>
    <t>Opening, chases, core cutting in RCC/ masonary and civil works</t>
  </si>
  <si>
    <t>Lot</t>
  </si>
  <si>
    <r>
      <rPr>
        <sz val="10"/>
        <rFont val="Century Gothic"/>
        <family val="2"/>
      </rPr>
      <t xml:space="preserve">Providing and installation of </t>
    </r>
    <r>
      <rPr>
        <b/>
        <sz val="10"/>
        <rFont val="Century Gothic"/>
        <family val="2"/>
      </rPr>
      <t>Hanging and Support System</t>
    </r>
    <r>
      <rPr>
        <sz val="10"/>
        <rFont val="Century Gothic"/>
        <family val="2"/>
      </rPr>
      <t>, for Sewage pipes, Storm Water pipes, Water supply pipes, vent pipes and Natural Gas pipes and all equipment pertaining to plumbing works. All hanging and support system shall be made of hot-dipped galvanized steel with nonaging gaskets, supports, concrete inserts, trunking, bases, hanger rods, etc, etc. shall be 100% imported and shall be approved by the consultant before purchase, complete in all respects as per specification and drawings and as approved by the Consultant</t>
    </r>
  </si>
  <si>
    <t xml:space="preserve">Hanging &amp; Support System </t>
  </si>
  <si>
    <r>
      <rPr>
        <sz val="10"/>
        <rFont val="Century Gothic"/>
        <family val="2"/>
      </rPr>
      <t xml:space="preserve">Providing and installation of </t>
    </r>
    <r>
      <rPr>
        <b/>
        <sz val="10"/>
        <rFont val="Century Gothic"/>
        <family val="2"/>
      </rPr>
      <t>Pipe Sleeves in masonry works</t>
    </r>
    <r>
      <rPr>
        <sz val="10"/>
        <rFont val="Century Gothic"/>
        <family val="2"/>
      </rPr>
      <t>, all the sleeves shall be of approved quality and make and shall be installled as recommended by the manufacturer, the sleeves shall be of adequate size and material with proper sealant and shall be placed where advised for required for Sewage pipes, Storm Water pipes, Water supply pipes, vent pipes and Natural Gas pipes complete in all respects as per specification and drawings and as approved by the Consultant.</t>
    </r>
  </si>
  <si>
    <t>Sleeves</t>
  </si>
  <si>
    <t xml:space="preserve">Total (PKR)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</si>
</sst>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_);_(* \(#,##0.00\);_(* &quot;-&quot;??_);_(@_)"/>
    <numFmt numFmtId="165" formatCode="_(* #,##0_);_(* \(#,##0\);_(* &quot;-&quot;??_);_(@_)"/>
    <numFmt numFmtId="166" formatCode="_(* #,##0.0_);_(* \(#,##0.0\);_(* &quot;-&quot;?_);_(@_)"/>
    <numFmt numFmtId="167" formatCode="#,##0.0_);[Red]\(#,##0.0\)"/>
  </numFmts>
  <fonts count="39" x14ac:knownFonts="1">
    <font>
      <sz val="11"/>
      <color theme="1"/>
      <name val="Calibri"/>
      <family val="2"/>
      <scheme val="minor"/>
    </font>
    <font>
      <sz val="11"/>
      <color theme="1"/>
      <name val="Calibri"/>
      <family val="2"/>
      <scheme val="minor"/>
    </font>
    <font>
      <sz val="10"/>
      <name val="Arial"/>
      <family val="2"/>
    </font>
    <font>
      <b/>
      <sz val="12"/>
      <name val="Century Gothic"/>
      <family val="2"/>
    </font>
    <font>
      <b/>
      <u/>
      <sz val="12"/>
      <color theme="1"/>
      <name val="Century Gothic"/>
      <family val="2"/>
    </font>
    <font>
      <b/>
      <sz val="11"/>
      <color theme="1"/>
      <name val="Century Gothic"/>
      <family val="2"/>
    </font>
    <font>
      <sz val="11"/>
      <color theme="1"/>
      <name val="Century Gothic"/>
      <family val="2"/>
    </font>
    <font>
      <sz val="11"/>
      <color rgb="FF000000"/>
      <name val="Century Gothic"/>
      <family val="2"/>
    </font>
    <font>
      <b/>
      <sz val="10"/>
      <color rgb="FFFFFF00"/>
      <name val="Arial"/>
      <family val="2"/>
    </font>
    <font>
      <b/>
      <sz val="11"/>
      <color rgb="FF000000"/>
      <name val="Century Gothic"/>
      <family val="2"/>
    </font>
    <font>
      <sz val="10"/>
      <name val="Century Gothic"/>
      <family val="2"/>
    </font>
    <font>
      <b/>
      <i/>
      <sz val="12"/>
      <name val="Century Gothic"/>
      <family val="2"/>
    </font>
    <font>
      <b/>
      <i/>
      <sz val="12"/>
      <color rgb="FFFF0000"/>
      <name val="Century Gothic"/>
      <family val="2"/>
    </font>
    <font>
      <sz val="10"/>
      <color rgb="FFFFFF00"/>
      <name val="Century Gothic"/>
      <family val="2"/>
    </font>
    <font>
      <b/>
      <sz val="20"/>
      <name val="Century Gothic"/>
      <family val="2"/>
    </font>
    <font>
      <sz val="11"/>
      <name val="Century Gothic"/>
      <family val="2"/>
    </font>
    <font>
      <sz val="12"/>
      <name val="Century Gothic"/>
      <family val="2"/>
    </font>
    <font>
      <b/>
      <u/>
      <sz val="12"/>
      <name val="Century Gothic"/>
      <family val="2"/>
    </font>
    <font>
      <u/>
      <sz val="12"/>
      <name val="Century Gothic"/>
      <family val="2"/>
    </font>
    <font>
      <sz val="12"/>
      <name val="Arial"/>
      <family val="2"/>
    </font>
    <font>
      <sz val="12"/>
      <color rgb="FFFFFF00"/>
      <name val="Century Gothic"/>
      <family val="2"/>
    </font>
    <font>
      <sz val="10"/>
      <name val="Arial"/>
    </font>
    <font>
      <b/>
      <sz val="12"/>
      <name val="Arial"/>
      <family val="2"/>
    </font>
    <font>
      <b/>
      <sz val="10"/>
      <name val="Arial"/>
      <family val="2"/>
    </font>
    <font>
      <b/>
      <sz val="11"/>
      <name val="Arial"/>
      <family val="2"/>
    </font>
    <font>
      <sz val="11"/>
      <name val="Arial"/>
      <family val="2"/>
    </font>
    <font>
      <b/>
      <sz val="14"/>
      <name val="Century Gothic"/>
      <family val="2"/>
    </font>
    <font>
      <b/>
      <sz val="14"/>
      <name val="Bahnschrift Light"/>
      <family val="2"/>
    </font>
    <font>
      <b/>
      <sz val="16"/>
      <name val="Century Gothic"/>
      <family val="2"/>
    </font>
    <font>
      <b/>
      <sz val="12"/>
      <color indexed="8"/>
      <name val="Arial"/>
      <family val="2"/>
    </font>
    <font>
      <b/>
      <sz val="11"/>
      <name val="Century Gothic"/>
      <family val="2"/>
    </font>
    <font>
      <sz val="9"/>
      <name val="Century Gothic"/>
      <family val="2"/>
    </font>
    <font>
      <b/>
      <sz val="10"/>
      <name val="Century Gothic"/>
      <family val="2"/>
    </font>
    <font>
      <b/>
      <u/>
      <sz val="11"/>
      <name val="Century Gothic"/>
      <family val="2"/>
    </font>
    <font>
      <sz val="10"/>
      <color indexed="8"/>
      <name val="Century Gothic"/>
      <family val="2"/>
    </font>
    <font>
      <b/>
      <sz val="10"/>
      <color theme="1"/>
      <name val="Century Gothic"/>
      <family val="2"/>
    </font>
    <font>
      <sz val="10"/>
      <color theme="1"/>
      <name val="Century Gothic"/>
      <family val="2"/>
    </font>
    <font>
      <b/>
      <sz val="10"/>
      <color indexed="8"/>
      <name val="Century Gothic"/>
      <family val="2"/>
    </font>
    <font>
      <b/>
      <sz val="11"/>
      <color indexed="8"/>
      <name val="Century Gothic"/>
      <family val="2"/>
    </font>
  </fonts>
  <fills count="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indexed="9"/>
        <bgColor indexed="64"/>
      </patternFill>
    </fill>
    <fill>
      <patternFill patternType="solid">
        <fgColor theme="3" tint="0.59999389629810485"/>
        <bgColor indexed="64"/>
      </patternFill>
    </fill>
    <fill>
      <patternFill patternType="solid">
        <fgColor rgb="FFFFFF0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medium">
        <color indexed="64"/>
      </right>
      <top style="medium">
        <color indexed="64"/>
      </top>
      <bottom/>
      <diagonal/>
    </border>
    <border>
      <left style="double">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s>
  <cellStyleXfs count="15">
    <xf numFmtId="0" fontId="0" fillId="0" borderId="0"/>
    <xf numFmtId="164" fontId="1" fillId="0" borderId="0" applyFont="0" applyFill="0" applyBorder="0" applyAlignment="0" applyProtection="0"/>
    <xf numFmtId="0" fontId="2" fillId="0" borderId="0"/>
    <xf numFmtId="0" fontId="2" fillId="0" borderId="0"/>
    <xf numFmtId="164" fontId="1"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1" fillId="0" borderId="0"/>
    <xf numFmtId="9" fontId="21"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cellStyleXfs>
  <cellXfs count="350">
    <xf numFmtId="0" fontId="0" fillId="0" borderId="0" xfId="0"/>
    <xf numFmtId="0" fontId="2" fillId="0" borderId="0" xfId="3"/>
    <xf numFmtId="0" fontId="3" fillId="0" borderId="0" xfId="2" applyFont="1" applyAlignment="1">
      <alignment horizontal="center" wrapText="1"/>
    </xf>
    <xf numFmtId="0" fontId="3" fillId="0" borderId="5" xfId="2" applyFont="1" applyBorder="1" applyAlignment="1">
      <alignment horizontal="center" wrapText="1"/>
    </xf>
    <xf numFmtId="0" fontId="3" fillId="0" borderId="4" xfId="2" applyFont="1" applyBorder="1" applyAlignment="1">
      <alignment horizontal="right" wrapText="1"/>
    </xf>
    <xf numFmtId="0" fontId="3" fillId="0" borderId="0" xfId="2" applyFont="1" applyAlignment="1">
      <alignment horizontal="right" wrapText="1"/>
    </xf>
    <xf numFmtId="0" fontId="5" fillId="0" borderId="6" xfId="3" applyFont="1" applyBorder="1" applyAlignment="1">
      <alignment horizontal="center" vertical="center" wrapText="1"/>
    </xf>
    <xf numFmtId="0" fontId="5" fillId="0" borderId="6" xfId="3" applyFont="1" applyBorder="1" applyAlignment="1">
      <alignment horizontal="center" vertical="center"/>
    </xf>
    <xf numFmtId="0" fontId="6" fillId="0" borderId="7" xfId="3" applyFont="1" applyBorder="1" applyAlignment="1">
      <alignment horizontal="center" vertical="center"/>
    </xf>
    <xf numFmtId="0" fontId="6" fillId="0" borderId="8" xfId="3" applyFont="1" applyBorder="1" applyAlignment="1">
      <alignment vertical="center"/>
    </xf>
    <xf numFmtId="165" fontId="7" fillId="0" borderId="8" xfId="4" applyNumberFormat="1" applyFont="1" applyFill="1" applyBorder="1" applyAlignment="1">
      <alignment horizontal="right" vertical="center" wrapText="1"/>
    </xf>
    <xf numFmtId="165" fontId="6" fillId="0" borderId="9" xfId="4" applyNumberFormat="1" applyFont="1" applyFill="1" applyBorder="1" applyAlignment="1">
      <alignment vertical="center"/>
    </xf>
    <xf numFmtId="164" fontId="2" fillId="0" borderId="0" xfId="3" applyNumberFormat="1"/>
    <xf numFmtId="165" fontId="8" fillId="0" borderId="0" xfId="3" applyNumberFormat="1" applyFont="1"/>
    <xf numFmtId="165" fontId="2" fillId="0" borderId="0" xfId="3" applyNumberFormat="1"/>
    <xf numFmtId="165" fontId="7" fillId="0" borderId="8" xfId="4" applyNumberFormat="1" applyFont="1" applyFill="1" applyBorder="1" applyAlignment="1">
      <alignment horizontal="center" vertical="center" wrapText="1"/>
    </xf>
    <xf numFmtId="0" fontId="6" fillId="0" borderId="10" xfId="3" applyFont="1" applyBorder="1" applyAlignment="1">
      <alignment horizontal="center" vertical="center"/>
    </xf>
    <xf numFmtId="164" fontId="5" fillId="0" borderId="9" xfId="3" applyNumberFormat="1" applyFont="1" applyBorder="1" applyAlignment="1">
      <alignment vertical="center"/>
    </xf>
    <xf numFmtId="165" fontId="9" fillId="0" borderId="6" xfId="4" applyNumberFormat="1" applyFont="1" applyFill="1" applyBorder="1" applyAlignment="1">
      <alignment vertical="center" wrapText="1"/>
    </xf>
    <xf numFmtId="164" fontId="5" fillId="0" borderId="6" xfId="3" applyNumberFormat="1" applyFont="1" applyBorder="1" applyAlignment="1">
      <alignment horizontal="center" vertical="center"/>
    </xf>
    <xf numFmtId="0" fontId="10" fillId="2" borderId="0" xfId="5" applyFont="1" applyFill="1"/>
    <xf numFmtId="0" fontId="3" fillId="2" borderId="6" xfId="2" applyFont="1" applyFill="1" applyBorder="1" applyAlignment="1">
      <alignment horizontal="center" vertical="center"/>
    </xf>
    <xf numFmtId="4" fontId="3" fillId="2" borderId="6" xfId="2" applyNumberFormat="1" applyFont="1" applyFill="1" applyBorder="1" applyAlignment="1">
      <alignment horizontal="center" vertical="center"/>
    </xf>
    <xf numFmtId="4" fontId="3" fillId="2" borderId="6" xfId="2" applyNumberFormat="1" applyFont="1" applyFill="1" applyBorder="1" applyAlignment="1">
      <alignment horizontal="center" vertical="center" wrapText="1"/>
    </xf>
    <xf numFmtId="0" fontId="11" fillId="2" borderId="13" xfId="2" applyFont="1" applyFill="1" applyBorder="1" applyAlignment="1">
      <alignment horizontal="left" vertical="center" wrapText="1"/>
    </xf>
    <xf numFmtId="4" fontId="11" fillId="2" borderId="13" xfId="2" applyNumberFormat="1" applyFont="1" applyFill="1" applyBorder="1" applyAlignment="1">
      <alignment horizontal="center" vertical="center" wrapText="1"/>
    </xf>
    <xf numFmtId="0" fontId="11" fillId="2" borderId="14" xfId="2" applyFont="1" applyFill="1" applyBorder="1" applyAlignment="1">
      <alignment vertical="center" wrapText="1"/>
    </xf>
    <xf numFmtId="4" fontId="11" fillId="2" borderId="14" xfId="2" applyNumberFormat="1" applyFont="1" applyFill="1" applyBorder="1" applyAlignment="1">
      <alignment horizontal="center" vertical="center" wrapText="1"/>
    </xf>
    <xf numFmtId="0" fontId="11" fillId="2" borderId="14" xfId="2" applyFont="1" applyFill="1" applyBorder="1" applyAlignment="1">
      <alignment horizontal="left" vertical="center" wrapText="1"/>
    </xf>
    <xf numFmtId="165" fontId="10" fillId="2" borderId="0" xfId="1" applyNumberFormat="1" applyFont="1" applyFill="1"/>
    <xf numFmtId="1" fontId="10" fillId="2" borderId="0" xfId="5" applyNumberFormat="1" applyFont="1" applyFill="1" applyAlignment="1">
      <alignment horizontal="center"/>
    </xf>
    <xf numFmtId="0" fontId="2" fillId="2" borderId="0" xfId="2" applyFill="1"/>
    <xf numFmtId="165" fontId="2" fillId="2" borderId="0" xfId="1" applyNumberFormat="1" applyFont="1" applyFill="1"/>
    <xf numFmtId="1" fontId="2" fillId="2" borderId="0" xfId="2" applyNumberFormat="1" applyFill="1" applyAlignment="1">
      <alignment horizontal="center"/>
    </xf>
    <xf numFmtId="1" fontId="13" fillId="2" borderId="0" xfId="5" applyNumberFormat="1" applyFont="1" applyFill="1"/>
    <xf numFmtId="3" fontId="10" fillId="2" borderId="0" xfId="5" applyNumberFormat="1" applyFont="1" applyFill="1"/>
    <xf numFmtId="0" fontId="11" fillId="2" borderId="14" xfId="2" applyFont="1" applyFill="1" applyBorder="1" applyAlignment="1">
      <alignment vertical="center"/>
    </xf>
    <xf numFmtId="4" fontId="10" fillId="2" borderId="0" xfId="5" applyNumberFormat="1" applyFont="1" applyFill="1" applyAlignment="1">
      <alignment horizontal="center"/>
    </xf>
    <xf numFmtId="4" fontId="10" fillId="2" borderId="0" xfId="5" applyNumberFormat="1" applyFont="1" applyFill="1" applyAlignment="1">
      <alignment horizontal="right"/>
    </xf>
    <xf numFmtId="0" fontId="10" fillId="0" borderId="0" xfId="2" applyFont="1"/>
    <xf numFmtId="0" fontId="3" fillId="0" borderId="16" xfId="2" applyFont="1" applyBorder="1" applyAlignment="1">
      <alignment horizontal="center" vertical="center"/>
    </xf>
    <xf numFmtId="4" fontId="3" fillId="0" borderId="16" xfId="2" applyNumberFormat="1" applyFont="1" applyBorder="1" applyAlignment="1">
      <alignment horizontal="center" vertical="center"/>
    </xf>
    <xf numFmtId="4" fontId="3" fillId="0" borderId="6" xfId="2" applyNumberFormat="1" applyFont="1" applyBorder="1" applyAlignment="1">
      <alignment horizontal="center" vertical="center"/>
    </xf>
    <xf numFmtId="4" fontId="3" fillId="0" borderId="6" xfId="2" applyNumberFormat="1" applyFont="1" applyBorder="1" applyAlignment="1">
      <alignment horizontal="center" vertical="center" wrapText="1"/>
    </xf>
    <xf numFmtId="0" fontId="3" fillId="0" borderId="6" xfId="2" applyFont="1" applyBorder="1" applyAlignment="1">
      <alignment horizontal="center" vertical="center"/>
    </xf>
    <xf numFmtId="0" fontId="11" fillId="0" borderId="13" xfId="2" applyFont="1" applyBorder="1" applyAlignment="1">
      <alignment horizontal="left" vertical="center" wrapText="1"/>
    </xf>
    <xf numFmtId="4" fontId="11" fillId="0" borderId="13" xfId="2" applyNumberFormat="1" applyFont="1" applyBorder="1" applyAlignment="1">
      <alignment horizontal="center" vertical="center" wrapText="1"/>
    </xf>
    <xf numFmtId="4" fontId="11" fillId="0" borderId="14" xfId="2" applyNumberFormat="1" applyFont="1" applyBorder="1" applyAlignment="1">
      <alignment horizontal="center" vertical="center" wrapText="1"/>
    </xf>
    <xf numFmtId="0" fontId="11" fillId="0" borderId="14" xfId="2" applyFont="1" applyBorder="1" applyAlignment="1">
      <alignment horizontal="left" vertical="center" wrapText="1"/>
    </xf>
    <xf numFmtId="0" fontId="10" fillId="0" borderId="0" xfId="0" applyFont="1"/>
    <xf numFmtId="0" fontId="10" fillId="0" borderId="0" xfId="7" applyFont="1"/>
    <xf numFmtId="0" fontId="10" fillId="0" borderId="0" xfId="2" applyFont="1" applyAlignment="1">
      <alignment horizontal="center" wrapText="1"/>
    </xf>
    <xf numFmtId="4" fontId="10" fillId="0" borderId="0" xfId="2" applyNumberFormat="1" applyFont="1" applyAlignment="1">
      <alignment horizontal="center"/>
    </xf>
    <xf numFmtId="3" fontId="10" fillId="0" borderId="0" xfId="2" applyNumberFormat="1" applyFont="1" applyAlignment="1">
      <alignment horizontal="center"/>
    </xf>
    <xf numFmtId="0" fontId="14" fillId="0" borderId="0" xfId="2" applyFont="1" applyAlignment="1">
      <alignment horizontal="right" wrapText="1"/>
    </xf>
    <xf numFmtId="0" fontId="15" fillId="0" borderId="0" xfId="2" applyFont="1" applyAlignment="1">
      <alignment wrapText="1"/>
    </xf>
    <xf numFmtId="1" fontId="15" fillId="0" borderId="0" xfId="2" applyNumberFormat="1" applyFont="1" applyAlignment="1">
      <alignment wrapText="1"/>
    </xf>
    <xf numFmtId="0" fontId="11" fillId="2" borderId="13" xfId="2" applyFont="1" applyFill="1" applyBorder="1" applyAlignment="1">
      <alignment vertical="center" wrapText="1"/>
    </xf>
    <xf numFmtId="0" fontId="17" fillId="2" borderId="14" xfId="2" applyFont="1" applyFill="1" applyBorder="1" applyAlignment="1">
      <alignment horizontal="left"/>
    </xf>
    <xf numFmtId="4" fontId="16" fillId="2" borderId="14" xfId="2" applyNumberFormat="1" applyFont="1" applyFill="1" applyBorder="1" applyAlignment="1">
      <alignment horizontal="center" wrapText="1"/>
    </xf>
    <xf numFmtId="4" fontId="17" fillId="2" borderId="14" xfId="2" quotePrefix="1" applyNumberFormat="1" applyFont="1" applyFill="1" applyBorder="1" applyAlignment="1">
      <alignment horizontal="center"/>
    </xf>
    <xf numFmtId="4" fontId="18" fillId="2" borderId="14" xfId="2" applyNumberFormat="1" applyFont="1" applyFill="1" applyBorder="1" applyAlignment="1">
      <alignment horizontal="center"/>
    </xf>
    <xf numFmtId="0" fontId="17" fillId="2" borderId="14" xfId="2" applyFont="1" applyFill="1" applyBorder="1" applyAlignment="1">
      <alignment vertical="top"/>
    </xf>
    <xf numFmtId="0" fontId="16" fillId="2" borderId="14" xfId="2" applyFont="1" applyFill="1" applyBorder="1" applyAlignment="1">
      <alignment horizontal="justify" vertical="top" wrapText="1"/>
    </xf>
    <xf numFmtId="4" fontId="16" fillId="2" borderId="14" xfId="2" applyNumberFormat="1" applyFont="1" applyFill="1" applyBorder="1" applyAlignment="1">
      <alignment horizontal="center"/>
    </xf>
    <xf numFmtId="0" fontId="17" fillId="2" borderId="14" xfId="2" applyFont="1" applyFill="1" applyBorder="1" applyAlignment="1">
      <alignment horizontal="justify" wrapText="1"/>
    </xf>
    <xf numFmtId="0" fontId="16" fillId="2" borderId="14" xfId="2" applyFont="1" applyFill="1" applyBorder="1" applyAlignment="1">
      <alignment horizontal="justify" wrapText="1"/>
    </xf>
    <xf numFmtId="0" fontId="16" fillId="0" borderId="14" xfId="2" applyFont="1" applyBorder="1" applyAlignment="1">
      <alignment horizontal="justify" vertical="top" wrapText="1"/>
    </xf>
    <xf numFmtId="4" fontId="16" fillId="0" borderId="14" xfId="2" applyNumberFormat="1" applyFont="1" applyBorder="1" applyAlignment="1">
      <alignment horizontal="center" wrapText="1"/>
    </xf>
    <xf numFmtId="4" fontId="16" fillId="0" borderId="14" xfId="2" applyNumberFormat="1" applyFont="1" applyBorder="1" applyAlignment="1">
      <alignment horizontal="center"/>
    </xf>
    <xf numFmtId="0" fontId="10" fillId="0" borderId="0" xfId="5" applyFont="1"/>
    <xf numFmtId="0" fontId="3" fillId="2" borderId="17" xfId="2" applyFont="1" applyFill="1" applyBorder="1" applyAlignment="1">
      <alignment wrapText="1"/>
    </xf>
    <xf numFmtId="0" fontId="3" fillId="2" borderId="18" xfId="2" applyFont="1" applyFill="1" applyBorder="1" applyAlignment="1">
      <alignment wrapText="1"/>
    </xf>
    <xf numFmtId="0" fontId="3" fillId="2" borderId="20" xfId="2" applyFont="1" applyFill="1" applyBorder="1" applyAlignment="1">
      <alignment wrapText="1"/>
    </xf>
    <xf numFmtId="0" fontId="3" fillId="2" borderId="0" xfId="2" applyFont="1" applyFill="1"/>
    <xf numFmtId="0" fontId="3" fillId="2" borderId="0" xfId="2" applyFont="1" applyFill="1" applyAlignment="1">
      <alignment wrapText="1"/>
    </xf>
    <xf numFmtId="0" fontId="3" fillId="2" borderId="22" xfId="2" applyFont="1" applyFill="1" applyBorder="1" applyAlignment="1">
      <alignment horizontal="center" vertical="center" wrapText="1"/>
    </xf>
    <xf numFmtId="4" fontId="3" fillId="2" borderId="23" xfId="2" applyNumberFormat="1" applyFont="1" applyFill="1" applyBorder="1" applyAlignment="1">
      <alignment horizontal="center" vertical="center" wrapText="1"/>
    </xf>
    <xf numFmtId="4" fontId="3" fillId="2" borderId="23" xfId="2" applyNumberFormat="1" applyFont="1" applyFill="1" applyBorder="1" applyAlignment="1">
      <alignment horizontal="right" vertical="center"/>
    </xf>
    <xf numFmtId="0" fontId="11" fillId="2" borderId="24" xfId="2" applyFont="1" applyFill="1" applyBorder="1" applyAlignment="1">
      <alignment horizontal="left" vertical="center" wrapText="1"/>
    </xf>
    <xf numFmtId="4" fontId="11" fillId="2" borderId="25" xfId="2" applyNumberFormat="1" applyFont="1" applyFill="1" applyBorder="1" applyAlignment="1">
      <alignment horizontal="right" vertical="center" wrapText="1"/>
    </xf>
    <xf numFmtId="0" fontId="11" fillId="2" borderId="26" xfId="2" applyFont="1" applyFill="1" applyBorder="1" applyAlignment="1">
      <alignment vertical="center" wrapText="1"/>
    </xf>
    <xf numFmtId="4" fontId="11" fillId="2" borderId="27" xfId="2" applyNumberFormat="1" applyFont="1" applyFill="1" applyBorder="1" applyAlignment="1">
      <alignment horizontal="center" vertical="center" wrapText="1"/>
    </xf>
    <xf numFmtId="0" fontId="11" fillId="2" borderId="26" xfId="2" applyFont="1" applyFill="1" applyBorder="1" applyAlignment="1">
      <alignment horizontal="left" vertical="center" wrapText="1"/>
    </xf>
    <xf numFmtId="3" fontId="11" fillId="2" borderId="27" xfId="2" applyNumberFormat="1" applyFont="1" applyFill="1" applyBorder="1" applyAlignment="1">
      <alignment horizontal="center" vertical="center" wrapText="1"/>
    </xf>
    <xf numFmtId="3" fontId="12" fillId="2" borderId="27" xfId="2" applyNumberFormat="1" applyFont="1" applyFill="1" applyBorder="1" applyAlignment="1">
      <alignment horizontal="center" vertical="center" wrapText="1"/>
    </xf>
    <xf numFmtId="0" fontId="11" fillId="2" borderId="24" xfId="2" applyFont="1" applyFill="1" applyBorder="1" applyAlignment="1">
      <alignment vertical="center" wrapText="1"/>
    </xf>
    <xf numFmtId="0" fontId="16" fillId="2" borderId="26" xfId="2" applyFont="1" applyFill="1" applyBorder="1" applyAlignment="1">
      <alignment horizontal="center" vertical="top" wrapText="1"/>
    </xf>
    <xf numFmtId="4" fontId="18" fillId="2" borderId="27" xfId="2" applyNumberFormat="1" applyFont="1" applyFill="1" applyBorder="1" applyAlignment="1">
      <alignment horizontal="center"/>
    </xf>
    <xf numFmtId="4" fontId="16" fillId="2" borderId="27" xfId="2" applyNumberFormat="1" applyFont="1" applyFill="1" applyBorder="1" applyAlignment="1">
      <alignment horizontal="center"/>
    </xf>
    <xf numFmtId="0" fontId="16" fillId="2" borderId="26" xfId="2" applyFont="1" applyFill="1" applyBorder="1" applyAlignment="1">
      <alignment horizontal="center" wrapText="1"/>
    </xf>
    <xf numFmtId="0" fontId="16" fillId="0" borderId="26" xfId="2" applyFont="1" applyBorder="1" applyAlignment="1">
      <alignment horizontal="center" vertical="top" wrapText="1"/>
    </xf>
    <xf numFmtId="4" fontId="16" fillId="0" borderId="27" xfId="2" applyNumberFormat="1" applyFont="1" applyBorder="1" applyAlignment="1">
      <alignment horizontal="right"/>
    </xf>
    <xf numFmtId="3" fontId="3" fillId="2" borderId="23" xfId="6" applyNumberFormat="1" applyFont="1" applyFill="1" applyBorder="1" applyAlignment="1">
      <alignment horizontal="center" vertical="center"/>
    </xf>
    <xf numFmtId="0" fontId="3" fillId="0" borderId="28" xfId="2" applyFont="1" applyBorder="1" applyAlignment="1">
      <alignment horizontal="center" vertical="center" wrapText="1"/>
    </xf>
    <xf numFmtId="4" fontId="3" fillId="0" borderId="23" xfId="2" applyNumberFormat="1" applyFont="1" applyBorder="1" applyAlignment="1">
      <alignment horizontal="center" vertical="center" wrapText="1"/>
    </xf>
    <xf numFmtId="0" fontId="3" fillId="0" borderId="22" xfId="2" applyFont="1" applyBorder="1" applyAlignment="1">
      <alignment horizontal="center" vertical="center" wrapText="1"/>
    </xf>
    <xf numFmtId="4" fontId="3" fillId="0" borderId="23" xfId="2" applyNumberFormat="1" applyFont="1" applyBorder="1" applyAlignment="1">
      <alignment horizontal="center" vertical="center"/>
    </xf>
    <xf numFmtId="0" fontId="11" fillId="0" borderId="24" xfId="2" applyFont="1" applyBorder="1" applyAlignment="1">
      <alignment horizontal="left" vertical="center" wrapText="1"/>
    </xf>
    <xf numFmtId="4" fontId="11" fillId="0" borderId="25" xfId="2" applyNumberFormat="1" applyFont="1" applyBorder="1" applyAlignment="1">
      <alignment horizontal="center" vertical="center" wrapText="1"/>
    </xf>
    <xf numFmtId="0" fontId="11" fillId="0" borderId="26" xfId="2" applyFont="1" applyBorder="1" applyAlignment="1">
      <alignment vertical="center" wrapText="1"/>
    </xf>
    <xf numFmtId="4" fontId="11" fillId="0" borderId="27" xfId="2" applyNumberFormat="1" applyFont="1" applyBorder="1" applyAlignment="1">
      <alignment horizontal="center" vertical="center" wrapText="1"/>
    </xf>
    <xf numFmtId="0" fontId="11" fillId="0" borderId="26" xfId="2" applyFont="1" applyBorder="1" applyAlignment="1">
      <alignment horizontal="left" vertical="center" wrapText="1"/>
    </xf>
    <xf numFmtId="0" fontId="16" fillId="2" borderId="0" xfId="5" applyFont="1" applyFill="1"/>
    <xf numFmtId="0" fontId="17" fillId="2" borderId="26" xfId="2" quotePrefix="1" applyFont="1" applyFill="1" applyBorder="1" applyAlignment="1">
      <alignment horizontal="center" wrapText="1"/>
    </xf>
    <xf numFmtId="3" fontId="18" fillId="2" borderId="27" xfId="2" applyNumberFormat="1" applyFont="1" applyFill="1" applyBorder="1" applyAlignment="1">
      <alignment horizontal="center"/>
    </xf>
    <xf numFmtId="3" fontId="16" fillId="2" borderId="27" xfId="2" applyNumberFormat="1" applyFont="1" applyFill="1" applyBorder="1" applyAlignment="1">
      <alignment horizontal="center"/>
    </xf>
    <xf numFmtId="165" fontId="16" fillId="2" borderId="0" xfId="1" applyNumberFormat="1" applyFont="1" applyFill="1"/>
    <xf numFmtId="1" fontId="16" fillId="2" borderId="0" xfId="5" applyNumberFormat="1" applyFont="1" applyFill="1" applyAlignment="1">
      <alignment horizontal="center"/>
    </xf>
    <xf numFmtId="0" fontId="17" fillId="2" borderId="14" xfId="2" quotePrefix="1" applyFont="1" applyFill="1" applyBorder="1" applyAlignment="1">
      <alignment horizontal="center"/>
    </xf>
    <xf numFmtId="0" fontId="19" fillId="2" borderId="0" xfId="2" applyFont="1" applyFill="1"/>
    <xf numFmtId="165" fontId="19" fillId="2" borderId="0" xfId="1" applyNumberFormat="1" applyFont="1" applyFill="1"/>
    <xf numFmtId="1" fontId="19" fillId="2" borderId="0" xfId="2" applyNumberFormat="1" applyFont="1" applyFill="1" applyAlignment="1">
      <alignment horizontal="center"/>
    </xf>
    <xf numFmtId="0" fontId="18" fillId="2" borderId="14" xfId="2" applyFont="1" applyFill="1" applyBorder="1" applyAlignment="1">
      <alignment horizontal="center"/>
    </xf>
    <xf numFmtId="1" fontId="20" fillId="2" borderId="0" xfId="5" applyNumberFormat="1" applyFont="1" applyFill="1"/>
    <xf numFmtId="0" fontId="3" fillId="2" borderId="14" xfId="2" applyFont="1" applyFill="1" applyBorder="1" applyAlignment="1">
      <alignment horizontal="justify" vertical="center" wrapText="1"/>
    </xf>
    <xf numFmtId="0" fontId="17" fillId="2" borderId="14" xfId="2" applyFont="1" applyFill="1" applyBorder="1" applyAlignment="1">
      <alignment horizontal="justify" vertical="center" wrapText="1"/>
    </xf>
    <xf numFmtId="4" fontId="3" fillId="2" borderId="23" xfId="2" applyNumberFormat="1" applyFont="1" applyFill="1" applyBorder="1" applyAlignment="1">
      <alignment horizontal="center"/>
    </xf>
    <xf numFmtId="3" fontId="16" fillId="2" borderId="0" xfId="5" applyNumberFormat="1" applyFont="1" applyFill="1"/>
    <xf numFmtId="3" fontId="3" fillId="2" borderId="23" xfId="2" applyNumberFormat="1" applyFont="1" applyFill="1" applyBorder="1" applyAlignment="1">
      <alignment horizontal="center"/>
    </xf>
    <xf numFmtId="0" fontId="16" fillId="0" borderId="0" xfId="5" applyFont="1"/>
    <xf numFmtId="0" fontId="16" fillId="2" borderId="20" xfId="5" applyFont="1" applyFill="1" applyBorder="1"/>
    <xf numFmtId="4" fontId="16" fillId="2" borderId="0" xfId="5" applyNumberFormat="1" applyFont="1" applyFill="1" applyAlignment="1">
      <alignment horizontal="center"/>
    </xf>
    <xf numFmtId="4" fontId="16" fillId="2" borderId="21" xfId="5" applyNumberFormat="1" applyFont="1" applyFill="1" applyBorder="1" applyAlignment="1">
      <alignment horizontal="right"/>
    </xf>
    <xf numFmtId="4" fontId="16" fillId="2" borderId="0" xfId="5" applyNumberFormat="1" applyFont="1" applyFill="1" applyAlignment="1">
      <alignment horizontal="right"/>
    </xf>
    <xf numFmtId="0" fontId="11" fillId="0" borderId="14" xfId="2" applyFont="1" applyBorder="1" applyAlignment="1">
      <alignment vertical="center" wrapText="1"/>
    </xf>
    <xf numFmtId="0" fontId="17" fillId="0" borderId="26" xfId="2" quotePrefix="1" applyFont="1" applyBorder="1" applyAlignment="1">
      <alignment horizontal="center" wrapText="1"/>
    </xf>
    <xf numFmtId="0" fontId="17" fillId="0" borderId="14" xfId="2" applyFont="1" applyBorder="1" applyAlignment="1">
      <alignment horizontal="left"/>
    </xf>
    <xf numFmtId="4" fontId="17" fillId="0" borderId="14" xfId="2" quotePrefix="1" applyNumberFormat="1" applyFont="1" applyBorder="1" applyAlignment="1">
      <alignment horizontal="center"/>
    </xf>
    <xf numFmtId="4" fontId="18" fillId="0" borderId="14" xfId="2" applyNumberFormat="1" applyFont="1" applyBorder="1" applyAlignment="1">
      <alignment horizontal="center"/>
    </xf>
    <xf numFmtId="4" fontId="18" fillId="0" borderId="27" xfId="2" applyNumberFormat="1" applyFont="1" applyBorder="1" applyAlignment="1">
      <alignment horizontal="center"/>
    </xf>
    <xf numFmtId="4" fontId="16" fillId="0" borderId="14" xfId="2" quotePrefix="1" applyNumberFormat="1" applyFont="1" applyBorder="1" applyAlignment="1">
      <alignment horizontal="center"/>
    </xf>
    <xf numFmtId="4" fontId="16" fillId="0" borderId="27" xfId="2" quotePrefix="1" applyNumberFormat="1" applyFont="1" applyBorder="1" applyAlignment="1">
      <alignment horizontal="center"/>
    </xf>
    <xf numFmtId="0" fontId="17" fillId="0" borderId="14" xfId="2" applyFont="1" applyBorder="1" applyAlignment="1">
      <alignment vertical="top"/>
    </xf>
    <xf numFmtId="4" fontId="16" fillId="0" borderId="27" xfId="2" applyNumberFormat="1" applyFont="1" applyBorder="1" applyAlignment="1">
      <alignment horizontal="center"/>
    </xf>
    <xf numFmtId="0" fontId="16" fillId="0" borderId="26" xfId="2" applyFont="1" applyBorder="1" applyAlignment="1">
      <alignment horizontal="center" wrapText="1"/>
    </xf>
    <xf numFmtId="0" fontId="17" fillId="0" borderId="14" xfId="2" applyFont="1" applyBorder="1" applyAlignment="1">
      <alignment horizontal="justify" wrapText="1"/>
    </xf>
    <xf numFmtId="3" fontId="3" fillId="0" borderId="23" xfId="2" applyNumberFormat="1" applyFont="1" applyBorder="1" applyAlignment="1">
      <alignment horizontal="center" vertical="center"/>
    </xf>
    <xf numFmtId="0" fontId="3" fillId="0" borderId="0" xfId="5" applyFont="1" applyAlignment="1">
      <alignment horizontal="justify" vertical="top" wrapText="1"/>
    </xf>
    <xf numFmtId="0" fontId="21" fillId="0" borderId="0" xfId="8"/>
    <xf numFmtId="0" fontId="21" fillId="0" borderId="0" xfId="8" applyAlignment="1">
      <alignment horizontal="center"/>
    </xf>
    <xf numFmtId="0" fontId="22" fillId="3" borderId="30" xfId="8" applyFont="1" applyFill="1" applyBorder="1" applyAlignment="1">
      <alignment horizontal="center" vertical="center" wrapText="1"/>
    </xf>
    <xf numFmtId="0" fontId="22" fillId="3" borderId="30" xfId="8" applyFont="1" applyFill="1" applyBorder="1" applyAlignment="1">
      <alignment horizontal="right" vertical="center" wrapText="1"/>
    </xf>
    <xf numFmtId="0" fontId="22" fillId="0" borderId="30" xfId="8" applyFont="1" applyBorder="1" applyAlignment="1">
      <alignment horizontal="center" vertical="center"/>
    </xf>
    <xf numFmtId="0" fontId="22" fillId="0" borderId="30" xfId="8" applyFont="1" applyBorder="1" applyAlignment="1">
      <alignment vertical="center"/>
    </xf>
    <xf numFmtId="0" fontId="19" fillId="0" borderId="30" xfId="8" applyFont="1" applyBorder="1" applyAlignment="1">
      <alignment vertical="center"/>
    </xf>
    <xf numFmtId="0" fontId="19" fillId="0" borderId="30" xfId="8" applyFont="1" applyBorder="1" applyAlignment="1">
      <alignment horizontal="center" vertical="center"/>
    </xf>
    <xf numFmtId="0" fontId="21" fillId="0" borderId="30" xfId="8" applyBorder="1" applyAlignment="1">
      <alignment horizontal="center" vertical="center"/>
    </xf>
    <xf numFmtId="0" fontId="2" fillId="0" borderId="30" xfId="8" applyFont="1" applyBorder="1" applyAlignment="1">
      <alignment horizontal="justify" vertical="top" wrapText="1"/>
    </xf>
    <xf numFmtId="0" fontId="2" fillId="0" borderId="30" xfId="8" applyFont="1" applyBorder="1" applyAlignment="1">
      <alignment horizontal="center" vertical="center"/>
    </xf>
    <xf numFmtId="12" fontId="2" fillId="0" borderId="30" xfId="8" applyNumberFormat="1" applyFont="1" applyBorder="1" applyAlignment="1">
      <alignment horizontal="justify" vertical="top" wrapText="1"/>
    </xf>
    <xf numFmtId="0" fontId="2" fillId="0" borderId="30" xfId="8" applyFont="1" applyBorder="1" applyAlignment="1">
      <alignment horizontal="justify" vertical="justify" wrapText="1"/>
    </xf>
    <xf numFmtId="0" fontId="21" fillId="0" borderId="30" xfId="8" applyBorder="1" applyAlignment="1">
      <alignment horizontal="justify" vertical="justify" wrapText="1"/>
    </xf>
    <xf numFmtId="0" fontId="21" fillId="0" borderId="30" xfId="8" applyBorder="1" applyAlignment="1">
      <alignment vertical="center"/>
    </xf>
    <xf numFmtId="12" fontId="2" fillId="0" borderId="30" xfId="8" applyNumberFormat="1" applyFont="1" applyBorder="1" applyAlignment="1">
      <alignment horizontal="center" vertical="top" wrapText="1"/>
    </xf>
    <xf numFmtId="0" fontId="19" fillId="0" borderId="30" xfId="8" applyFont="1" applyBorder="1" applyAlignment="1">
      <alignment wrapText="1"/>
    </xf>
    <xf numFmtId="0" fontId="22" fillId="0" borderId="30" xfId="8" applyFont="1" applyBorder="1" applyAlignment="1">
      <alignment wrapText="1"/>
    </xf>
    <xf numFmtId="0" fontId="21" fillId="0" borderId="30" xfId="8" applyBorder="1" applyAlignment="1">
      <alignment horizontal="justify" vertical="justify"/>
    </xf>
    <xf numFmtId="0" fontId="2" fillId="0" borderId="0" xfId="8" applyFont="1" applyAlignment="1">
      <alignment horizontal="center" vertical="center"/>
    </xf>
    <xf numFmtId="0" fontId="2" fillId="0" borderId="30" xfId="8" applyFont="1" applyBorder="1" applyAlignment="1">
      <alignment horizontal="center"/>
    </xf>
    <xf numFmtId="0" fontId="25" fillId="0" borderId="30" xfId="8" applyFont="1" applyBorder="1" applyAlignment="1">
      <alignment horizontal="center" vertical="center"/>
    </xf>
    <xf numFmtId="0" fontId="25" fillId="0" borderId="30" xfId="8" applyFont="1" applyBorder="1" applyAlignment="1">
      <alignment vertical="center"/>
    </xf>
    <xf numFmtId="0" fontId="25" fillId="0" borderId="30" xfId="8" applyFont="1" applyBorder="1" applyAlignment="1">
      <alignment horizontal="left" vertical="top" wrapText="1"/>
    </xf>
    <xf numFmtId="0" fontId="2" fillId="0" borderId="30" xfId="8" applyFont="1" applyBorder="1" applyAlignment="1">
      <alignment horizontal="center" vertical="justify" wrapText="1"/>
    </xf>
    <xf numFmtId="0" fontId="21" fillId="0" borderId="30" xfId="8" applyBorder="1" applyAlignment="1">
      <alignment vertical="top" wrapText="1"/>
    </xf>
    <xf numFmtId="0" fontId="21" fillId="0" borderId="30" xfId="8" applyBorder="1" applyAlignment="1">
      <alignment horizontal="justify" vertical="top" wrapText="1"/>
    </xf>
    <xf numFmtId="0" fontId="23" fillId="0" borderId="30" xfId="8" applyFont="1" applyBorder="1" applyAlignment="1">
      <alignment horizontal="center" vertical="center"/>
    </xf>
    <xf numFmtId="0" fontId="23" fillId="0" borderId="30" xfId="8" applyFont="1" applyBorder="1" applyAlignment="1">
      <alignment horizontal="center"/>
    </xf>
    <xf numFmtId="0" fontId="23" fillId="0" borderId="30" xfId="8" applyFont="1" applyBorder="1" applyAlignment="1">
      <alignment vertical="center"/>
    </xf>
    <xf numFmtId="0" fontId="23" fillId="0" borderId="30" xfId="8" applyFont="1" applyBorder="1" applyAlignment="1">
      <alignment horizontal="justify" vertical="justify"/>
    </xf>
    <xf numFmtId="0" fontId="2" fillId="0" borderId="30" xfId="8" applyFont="1" applyBorder="1" applyAlignment="1">
      <alignment vertical="center"/>
    </xf>
    <xf numFmtId="0" fontId="2" fillId="0" borderId="30" xfId="8" applyFont="1" applyBorder="1" applyAlignment="1">
      <alignment horizontal="justify" vertical="top" wrapText="1" readingOrder="1"/>
    </xf>
    <xf numFmtId="0" fontId="2" fillId="0" borderId="30" xfId="8" applyFont="1" applyBorder="1" applyAlignment="1">
      <alignment horizontal="justify" vertical="justify" wrapText="1" readingOrder="1"/>
    </xf>
    <xf numFmtId="0" fontId="21" fillId="0" borderId="30" xfId="8" applyBorder="1" applyAlignment="1">
      <alignment horizontal="justify" vertical="justify" wrapText="1" readingOrder="1"/>
    </xf>
    <xf numFmtId="0" fontId="21" fillId="0" borderId="30" xfId="8" applyBorder="1"/>
    <xf numFmtId="0" fontId="21" fillId="0" borderId="0" xfId="8" applyAlignment="1">
      <alignment vertical="center"/>
    </xf>
    <xf numFmtId="0" fontId="22" fillId="0" borderId="30" xfId="8" applyFont="1" applyBorder="1" applyAlignment="1">
      <alignment horizontal="justify" vertical="justify" wrapText="1"/>
    </xf>
    <xf numFmtId="9" fontId="0" fillId="0" borderId="0" xfId="9" applyFont="1" applyFill="1" applyBorder="1"/>
    <xf numFmtId="0" fontId="21" fillId="0" borderId="30" xfId="8" applyBorder="1" applyAlignment="1">
      <alignment wrapText="1"/>
    </xf>
    <xf numFmtId="0" fontId="21" fillId="0" borderId="30" xfId="8" applyBorder="1" applyAlignment="1">
      <alignment horizontal="center"/>
    </xf>
    <xf numFmtId="0" fontId="23" fillId="0" borderId="30" xfId="8" applyFont="1" applyBorder="1" applyAlignment="1">
      <alignment vertical="top" wrapText="1"/>
    </xf>
    <xf numFmtId="0" fontId="2" fillId="0" borderId="30" xfId="8" applyFont="1" applyBorder="1"/>
    <xf numFmtId="0" fontId="22" fillId="0" borderId="0" xfId="8" applyFont="1"/>
    <xf numFmtId="0" fontId="21" fillId="0" borderId="0" xfId="8" applyAlignment="1">
      <alignment horizontal="right" vertical="center"/>
    </xf>
    <xf numFmtId="0" fontId="28" fillId="4" borderId="0" xfId="8" applyFont="1" applyFill="1" applyAlignment="1">
      <alignment vertical="center"/>
    </xf>
    <xf numFmtId="0" fontId="10" fillId="0" borderId="0" xfId="8" applyFont="1"/>
    <xf numFmtId="0" fontId="3" fillId="4" borderId="0" xfId="8" applyFont="1" applyFill="1" applyAlignment="1">
      <alignment vertical="center"/>
    </xf>
    <xf numFmtId="0" fontId="30" fillId="0" borderId="31" xfId="10" applyFont="1" applyBorder="1" applyAlignment="1">
      <alignment horizontal="center" vertical="center"/>
    </xf>
    <xf numFmtId="165" fontId="30" fillId="0" borderId="31" xfId="6" applyNumberFormat="1" applyFont="1" applyFill="1" applyBorder="1" applyAlignment="1">
      <alignment horizontal="center" vertical="center" wrapText="1"/>
    </xf>
    <xf numFmtId="0" fontId="31" fillId="0" borderId="0" xfId="8" applyFont="1"/>
    <xf numFmtId="0" fontId="30" fillId="0" borderId="14" xfId="10" applyFont="1" applyBorder="1" applyAlignment="1">
      <alignment horizontal="center" vertical="center"/>
    </xf>
    <xf numFmtId="0" fontId="32" fillId="0" borderId="14" xfId="8" applyFont="1" applyBorder="1" applyAlignment="1">
      <alignment horizontal="justify" vertical="top" wrapText="1"/>
    </xf>
    <xf numFmtId="165" fontId="30" fillId="0" borderId="14" xfId="6" applyNumberFormat="1" applyFont="1" applyFill="1" applyBorder="1" applyAlignment="1">
      <alignment horizontal="center" vertical="center" wrapText="1"/>
    </xf>
    <xf numFmtId="167" fontId="33" fillId="5" borderId="32" xfId="8" quotePrefix="1" applyNumberFormat="1" applyFont="1" applyFill="1" applyBorder="1" applyAlignment="1">
      <alignment horizontal="left" vertical="top"/>
    </xf>
    <xf numFmtId="0" fontId="33" fillId="5" borderId="14" xfId="8" applyFont="1" applyFill="1" applyBorder="1" applyAlignment="1">
      <alignment horizontal="left" wrapText="1"/>
    </xf>
    <xf numFmtId="1" fontId="10" fillId="5" borderId="32" xfId="8" applyNumberFormat="1" applyFont="1" applyFill="1" applyBorder="1" applyAlignment="1">
      <alignment horizontal="center" vertical="center"/>
    </xf>
    <xf numFmtId="0" fontId="10" fillId="5" borderId="32" xfId="8" applyFont="1" applyFill="1" applyBorder="1" applyAlignment="1">
      <alignment horizontal="center" vertical="center"/>
    </xf>
    <xf numFmtId="164" fontId="32" fillId="5" borderId="0" xfId="6" applyFont="1" applyFill="1" applyBorder="1" applyAlignment="1">
      <alignment horizontal="center" vertical="center" wrapText="1"/>
    </xf>
    <xf numFmtId="0" fontId="10" fillId="0" borderId="14" xfId="10" applyFont="1" applyBorder="1" applyAlignment="1">
      <alignment horizontal="center" vertical="center"/>
    </xf>
    <xf numFmtId="3" fontId="10" fillId="0" borderId="14" xfId="11" applyNumberFormat="1" applyFont="1" applyBorder="1" applyAlignment="1">
      <alignment horizontal="center" vertical="center"/>
    </xf>
    <xf numFmtId="0" fontId="35" fillId="0" borderId="14" xfId="8" applyFont="1" applyBorder="1" applyAlignment="1">
      <alignment horizontal="justify" vertical="top" wrapText="1"/>
    </xf>
    <xf numFmtId="0" fontId="32" fillId="0" borderId="14" xfId="10" applyFont="1" applyBorder="1" applyAlignment="1">
      <alignment horizontal="center" vertical="center"/>
    </xf>
    <xf numFmtId="3" fontId="32" fillId="0" borderId="14" xfId="11" applyNumberFormat="1" applyFont="1" applyBorder="1" applyAlignment="1">
      <alignment horizontal="center" vertical="center"/>
    </xf>
    <xf numFmtId="0" fontId="10" fillId="0" borderId="14" xfId="8" applyFont="1" applyBorder="1" applyAlignment="1">
      <alignment horizontal="justify" vertical="top" wrapText="1"/>
    </xf>
    <xf numFmtId="165" fontId="32" fillId="0" borderId="14" xfId="6" applyNumberFormat="1" applyFont="1" applyFill="1" applyBorder="1" applyAlignment="1">
      <alignment horizontal="center" vertical="center" wrapText="1"/>
    </xf>
    <xf numFmtId="0" fontId="35" fillId="0" borderId="14" xfId="10" applyFont="1" applyBorder="1" applyAlignment="1">
      <alignment horizontal="justify" vertical="top" wrapText="1"/>
    </xf>
    <xf numFmtId="3" fontId="32" fillId="0" borderId="14" xfId="8" applyNumberFormat="1" applyFont="1" applyBorder="1" applyAlignment="1">
      <alignment horizontal="center" vertical="center"/>
    </xf>
    <xf numFmtId="9" fontId="10" fillId="0" borderId="0" xfId="8" applyNumberFormat="1" applyFont="1"/>
    <xf numFmtId="0" fontId="32" fillId="0" borderId="14" xfId="8" applyFont="1" applyBorder="1" applyAlignment="1">
      <alignment horizontal="center" vertical="center"/>
    </xf>
    <xf numFmtId="3" fontId="10" fillId="0" borderId="14" xfId="8" applyNumberFormat="1" applyFont="1" applyBorder="1" applyAlignment="1">
      <alignment horizontal="center" vertical="center"/>
    </xf>
    <xf numFmtId="0" fontId="35" fillId="0" borderId="14" xfId="10" applyFont="1" applyBorder="1" applyAlignment="1">
      <alignment horizontal="left" vertical="top" wrapText="1"/>
    </xf>
    <xf numFmtId="0" fontId="36" fillId="0" borderId="14" xfId="12" applyFont="1" applyBorder="1" applyAlignment="1">
      <alignment horizontal="left" vertical="center" wrapText="1"/>
    </xf>
    <xf numFmtId="0" fontId="10" fillId="2" borderId="0" xfId="8" applyFont="1" applyFill="1"/>
    <xf numFmtId="0" fontId="36" fillId="0" borderId="14" xfId="8" applyFont="1" applyBorder="1" applyAlignment="1">
      <alignment horizontal="justify" vertical="justify" wrapText="1"/>
    </xf>
    <xf numFmtId="0" fontId="32" fillId="0" borderId="14" xfId="8" applyFont="1" applyBorder="1" applyAlignment="1">
      <alignment horizontal="justify" vertical="center" wrapText="1"/>
    </xf>
    <xf numFmtId="0" fontId="10" fillId="6" borderId="0" xfId="8" applyFont="1" applyFill="1"/>
    <xf numFmtId="0" fontId="10" fillId="0" borderId="14" xfId="8" applyFont="1" applyBorder="1" applyAlignment="1">
      <alignment horizontal="justify" vertical="justify" wrapText="1"/>
    </xf>
    <xf numFmtId="0" fontId="35" fillId="0" borderId="14" xfId="8" applyFont="1" applyBorder="1" applyAlignment="1">
      <alignment horizontal="justify" vertical="justify" wrapText="1"/>
    </xf>
    <xf numFmtId="0" fontId="32" fillId="0" borderId="14" xfId="10" applyFont="1" applyBorder="1" applyAlignment="1">
      <alignment horizontal="justify" vertical="top" wrapText="1"/>
    </xf>
    <xf numFmtId="0" fontId="10" fillId="0" borderId="14" xfId="8" applyFont="1" applyBorder="1" applyAlignment="1">
      <alignment horizontal="center" vertical="center"/>
    </xf>
    <xf numFmtId="0" fontId="35" fillId="0" borderId="14" xfId="2" applyFont="1" applyBorder="1" applyAlignment="1">
      <alignment horizontal="justify" vertical="center" wrapText="1"/>
    </xf>
    <xf numFmtId="1" fontId="32" fillId="5" borderId="32" xfId="8" applyNumberFormat="1" applyFont="1" applyFill="1" applyBorder="1" applyAlignment="1">
      <alignment horizontal="center" vertical="center"/>
    </xf>
    <xf numFmtId="0" fontId="32" fillId="5" borderId="32" xfId="8" applyFont="1" applyFill="1" applyBorder="1" applyAlignment="1">
      <alignment horizontal="center" vertical="center"/>
    </xf>
    <xf numFmtId="0" fontId="36" fillId="0" borderId="14" xfId="8" applyFont="1" applyBorder="1" applyAlignment="1">
      <alignment horizontal="justify" vertical="center" wrapText="1"/>
    </xf>
    <xf numFmtId="0" fontId="35" fillId="0" borderId="14" xfId="8" applyFont="1" applyBorder="1" applyAlignment="1">
      <alignment horizontal="justify" vertical="center" wrapText="1"/>
    </xf>
    <xf numFmtId="0" fontId="36" fillId="0" borderId="14" xfId="8" applyFont="1" applyBorder="1" applyAlignment="1">
      <alignment horizontal="justify" vertical="justify"/>
    </xf>
    <xf numFmtId="0" fontId="32" fillId="0" borderId="14" xfId="2" applyFont="1" applyBorder="1" applyAlignment="1">
      <alignment horizontal="center" vertical="center"/>
    </xf>
    <xf numFmtId="9" fontId="10" fillId="6" borderId="0" xfId="8" applyNumberFormat="1" applyFont="1" applyFill="1"/>
    <xf numFmtId="164" fontId="32" fillId="5" borderId="14" xfId="6" applyFont="1" applyFill="1" applyBorder="1" applyAlignment="1">
      <alignment horizontal="center" vertical="center" wrapText="1"/>
    </xf>
    <xf numFmtId="0" fontId="33" fillId="0" borderId="14" xfId="8" applyFont="1" applyBorder="1" applyAlignment="1">
      <alignment horizontal="left" wrapText="1"/>
    </xf>
    <xf numFmtId="0" fontId="35" fillId="0" borderId="14" xfId="8" applyFont="1" applyBorder="1" applyAlignment="1">
      <alignment horizontal="justify" vertical="justify"/>
    </xf>
    <xf numFmtId="0" fontId="33" fillId="5" borderId="14" xfId="2" applyFont="1" applyFill="1" applyBorder="1" applyAlignment="1">
      <alignment horizontal="left" wrapText="1"/>
    </xf>
    <xf numFmtId="1" fontId="32" fillId="5" borderId="32" xfId="2" applyNumberFormat="1" applyFont="1" applyFill="1" applyBorder="1" applyAlignment="1">
      <alignment horizontal="center" vertical="center"/>
    </xf>
    <xf numFmtId="0" fontId="32" fillId="5" borderId="32" xfId="2" applyFont="1" applyFill="1" applyBorder="1" applyAlignment="1">
      <alignment horizontal="center" vertical="center"/>
    </xf>
    <xf numFmtId="3" fontId="32" fillId="0" borderId="14" xfId="2" applyNumberFormat="1" applyFont="1" applyBorder="1" applyAlignment="1">
      <alignment horizontal="center" vertical="center"/>
    </xf>
    <xf numFmtId="0" fontId="10" fillId="0" borderId="14" xfId="8" applyFont="1" applyBorder="1" applyAlignment="1">
      <alignment horizontal="justify" vertical="justify"/>
    </xf>
    <xf numFmtId="0" fontId="22" fillId="3" borderId="36" xfId="8" applyFont="1" applyFill="1" applyBorder="1" applyAlignment="1">
      <alignment horizontal="center" vertical="center" wrapText="1"/>
    </xf>
    <xf numFmtId="0" fontId="22" fillId="3" borderId="37" xfId="8" applyFont="1" applyFill="1" applyBorder="1" applyAlignment="1">
      <alignment horizontal="right" vertical="center" wrapText="1"/>
    </xf>
    <xf numFmtId="0" fontId="22" fillId="0" borderId="36" xfId="8" applyFont="1" applyBorder="1" applyAlignment="1">
      <alignment horizontal="center" vertical="center"/>
    </xf>
    <xf numFmtId="0" fontId="22" fillId="0" borderId="37" xfId="8" applyFont="1" applyBorder="1" applyAlignment="1">
      <alignment horizontal="right" vertical="center"/>
    </xf>
    <xf numFmtId="0" fontId="22" fillId="0" borderId="36" xfId="8" applyFont="1" applyBorder="1" applyAlignment="1">
      <alignment vertical="center"/>
    </xf>
    <xf numFmtId="0" fontId="19" fillId="0" borderId="36" xfId="8" applyFont="1" applyBorder="1" applyAlignment="1">
      <alignment vertical="center"/>
    </xf>
    <xf numFmtId="0" fontId="19" fillId="0" borderId="37" xfId="8" applyFont="1" applyBorder="1" applyAlignment="1">
      <alignment horizontal="right" vertical="center"/>
    </xf>
    <xf numFmtId="0" fontId="21" fillId="0" borderId="36" xfId="8" applyBorder="1" applyAlignment="1">
      <alignment horizontal="center" vertical="center"/>
    </xf>
    <xf numFmtId="0" fontId="21" fillId="0" borderId="37" xfId="8" applyBorder="1" applyAlignment="1">
      <alignment horizontal="right" vertical="center"/>
    </xf>
    <xf numFmtId="0" fontId="2" fillId="0" borderId="36" xfId="8" applyFont="1" applyBorder="1" applyAlignment="1">
      <alignment horizontal="center" vertical="center"/>
    </xf>
    <xf numFmtId="0" fontId="2" fillId="0" borderId="37" xfId="8" applyFont="1" applyBorder="1" applyAlignment="1">
      <alignment horizontal="right" vertical="center"/>
    </xf>
    <xf numFmtId="166" fontId="24" fillId="3" borderId="37" xfId="8" applyNumberFormat="1" applyFont="1" applyFill="1" applyBorder="1" applyAlignment="1">
      <alignment horizontal="right" vertical="center" wrapText="1"/>
    </xf>
    <xf numFmtId="0" fontId="22" fillId="0" borderId="36" xfId="8" applyFont="1" applyBorder="1" applyAlignment="1">
      <alignment vertical="center" wrapText="1"/>
    </xf>
    <xf numFmtId="0" fontId="19" fillId="0" borderId="36" xfId="8" applyFont="1" applyBorder="1" applyAlignment="1">
      <alignment horizontal="center" vertical="center"/>
    </xf>
    <xf numFmtId="0" fontId="23" fillId="0" borderId="37" xfId="8" applyFont="1" applyBorder="1" applyAlignment="1">
      <alignment horizontal="right" vertical="center"/>
    </xf>
    <xf numFmtId="0" fontId="25" fillId="0" borderId="36" xfId="8" applyFont="1" applyBorder="1" applyAlignment="1">
      <alignment horizontal="center" vertical="center"/>
    </xf>
    <xf numFmtId="0" fontId="25" fillId="0" borderId="37" xfId="8" applyFont="1" applyBorder="1" applyAlignment="1">
      <alignment horizontal="right" vertical="center"/>
    </xf>
    <xf numFmtId="0" fontId="21" fillId="0" borderId="36" xfId="8" applyBorder="1" applyAlignment="1">
      <alignment vertical="center"/>
    </xf>
    <xf numFmtId="0" fontId="23" fillId="0" borderId="36" xfId="8" applyFont="1" applyBorder="1" applyAlignment="1">
      <alignment horizontal="center" vertical="center"/>
    </xf>
    <xf numFmtId="0" fontId="21" fillId="0" borderId="38" xfId="8" applyBorder="1" applyAlignment="1">
      <alignment vertical="center"/>
    </xf>
    <xf numFmtId="0" fontId="21" fillId="0" borderId="20" xfId="8" applyBorder="1" applyAlignment="1">
      <alignment vertical="center"/>
    </xf>
    <xf numFmtId="0" fontId="19" fillId="0" borderId="37" xfId="8" applyFont="1" applyBorder="1" applyAlignment="1">
      <alignment vertical="center"/>
    </xf>
    <xf numFmtId="0" fontId="22" fillId="0" borderId="37" xfId="8" applyFont="1" applyBorder="1" applyAlignment="1">
      <alignment wrapText="1"/>
    </xf>
    <xf numFmtId="0" fontId="21" fillId="0" borderId="37" xfId="8" applyBorder="1"/>
    <xf numFmtId="0" fontId="2" fillId="0" borderId="37" xfId="8" applyFont="1" applyBorder="1"/>
    <xf numFmtId="0" fontId="21" fillId="0" borderId="39" xfId="8" applyBorder="1" applyAlignment="1">
      <alignment vertical="center"/>
    </xf>
    <xf numFmtId="0" fontId="2" fillId="0" borderId="40" xfId="8" applyFont="1" applyBorder="1" applyAlignment="1">
      <alignment horizontal="justify" vertical="top" wrapText="1"/>
    </xf>
    <xf numFmtId="0" fontId="2" fillId="0" borderId="40" xfId="8" applyFont="1" applyBorder="1" applyAlignment="1">
      <alignment horizontal="center"/>
    </xf>
    <xf numFmtId="0" fontId="2" fillId="0" borderId="40" xfId="8" applyFont="1" applyBorder="1"/>
    <xf numFmtId="0" fontId="2" fillId="0" borderId="41" xfId="8" applyFont="1" applyBorder="1"/>
    <xf numFmtId="0" fontId="29" fillId="2" borderId="20" xfId="2" applyFont="1" applyFill="1" applyBorder="1" applyAlignment="1">
      <alignment horizontal="left"/>
    </xf>
    <xf numFmtId="0" fontId="29" fillId="2" borderId="0" xfId="2" applyFont="1" applyFill="1" applyBorder="1" applyAlignment="1">
      <alignment horizontal="left"/>
    </xf>
    <xf numFmtId="0" fontId="29" fillId="2" borderId="21" xfId="2" applyFont="1" applyFill="1" applyBorder="1" applyAlignment="1">
      <alignment horizontal="left"/>
    </xf>
    <xf numFmtId="0" fontId="30" fillId="0" borderId="42" xfId="10" applyFont="1" applyBorder="1" applyAlignment="1">
      <alignment horizontal="center" vertical="center"/>
    </xf>
    <xf numFmtId="165" fontId="30" fillId="0" borderId="43" xfId="6" applyNumberFormat="1" applyFont="1" applyFill="1" applyBorder="1" applyAlignment="1">
      <alignment horizontal="center" vertical="center" wrapText="1"/>
    </xf>
    <xf numFmtId="0" fontId="30" fillId="0" borderId="26" xfId="10" applyFont="1" applyBorder="1" applyAlignment="1">
      <alignment horizontal="center" vertical="center"/>
    </xf>
    <xf numFmtId="165" fontId="30" fillId="0" borderId="27" xfId="6" applyNumberFormat="1" applyFont="1" applyFill="1" applyBorder="1" applyAlignment="1">
      <alignment horizontal="center" vertical="center" wrapText="1"/>
    </xf>
    <xf numFmtId="167" fontId="10" fillId="5" borderId="26" xfId="8" quotePrefix="1" applyNumberFormat="1" applyFont="1" applyFill="1" applyBorder="1" applyAlignment="1">
      <alignment horizontal="center" vertical="center"/>
    </xf>
    <xf numFmtId="1" fontId="34" fillId="5" borderId="21" xfId="8" applyNumberFormat="1" applyFont="1" applyFill="1" applyBorder="1" applyAlignment="1">
      <alignment horizontal="center" vertical="center" wrapText="1"/>
    </xf>
    <xf numFmtId="0" fontId="10" fillId="0" borderId="26" xfId="8" applyFont="1" applyBorder="1" applyAlignment="1">
      <alignment horizontal="center" vertical="center" wrapText="1"/>
    </xf>
    <xf numFmtId="0" fontId="10" fillId="0" borderId="0" xfId="2" applyFont="1" applyBorder="1"/>
    <xf numFmtId="165" fontId="32" fillId="0" borderId="27" xfId="6" applyNumberFormat="1" applyFont="1" applyFill="1" applyBorder="1" applyAlignment="1">
      <alignment horizontal="center" vertical="center" wrapText="1"/>
    </xf>
    <xf numFmtId="0" fontId="10" fillId="0" borderId="0" xfId="8" applyFont="1" applyBorder="1" applyAlignment="1">
      <alignment horizontal="justify" vertical="top" wrapText="1"/>
    </xf>
    <xf numFmtId="165" fontId="10" fillId="0" borderId="27" xfId="6" applyNumberFormat="1" applyFont="1" applyFill="1" applyBorder="1" applyAlignment="1">
      <alignment horizontal="center" vertical="center" wrapText="1"/>
    </xf>
    <xf numFmtId="0" fontId="35" fillId="0" borderId="0" xfId="8" applyFont="1" applyBorder="1" applyAlignment="1">
      <alignment horizontal="justify" vertical="top" wrapText="1"/>
    </xf>
    <xf numFmtId="0" fontId="36" fillId="0" borderId="0" xfId="8" applyFont="1" applyBorder="1" applyAlignment="1">
      <alignment horizontal="justify" vertical="center" wrapText="1"/>
    </xf>
    <xf numFmtId="0" fontId="10" fillId="0" borderId="0" xfId="8" applyFont="1" applyBorder="1"/>
    <xf numFmtId="3" fontId="32" fillId="0" borderId="0" xfId="11" applyNumberFormat="1" applyFont="1" applyBorder="1" applyAlignment="1">
      <alignment horizontal="center" vertical="center"/>
    </xf>
    <xf numFmtId="165" fontId="32" fillId="0" borderId="27" xfId="13" applyNumberFormat="1" applyFont="1" applyFill="1" applyBorder="1" applyAlignment="1">
      <alignment horizontal="center" vertical="center" wrapText="1"/>
    </xf>
    <xf numFmtId="0" fontId="10" fillId="0" borderId="26" xfId="2" applyFont="1" applyBorder="1" applyAlignment="1">
      <alignment horizontal="center" vertical="center" wrapText="1"/>
    </xf>
    <xf numFmtId="0" fontId="35" fillId="0" borderId="0" xfId="10" applyFont="1" applyBorder="1" applyAlignment="1">
      <alignment horizontal="justify" vertical="top" wrapText="1"/>
    </xf>
    <xf numFmtId="167" fontId="32" fillId="5" borderId="26" xfId="8" quotePrefix="1" applyNumberFormat="1" applyFont="1" applyFill="1" applyBorder="1" applyAlignment="1">
      <alignment horizontal="left" vertical="top"/>
    </xf>
    <xf numFmtId="0" fontId="32" fillId="5" borderId="21" xfId="8" applyFont="1" applyFill="1" applyBorder="1" applyAlignment="1">
      <alignment horizontal="center" vertical="center"/>
    </xf>
    <xf numFmtId="0" fontId="10" fillId="0" borderId="20" xfId="8" applyFont="1" applyBorder="1"/>
    <xf numFmtId="164" fontId="32" fillId="5" borderId="27" xfId="6" applyFont="1" applyFill="1" applyBorder="1" applyAlignment="1">
      <alignment horizontal="center" vertical="center" wrapText="1"/>
    </xf>
    <xf numFmtId="165" fontId="32" fillId="0" borderId="27" xfId="14" applyNumberFormat="1" applyFont="1" applyFill="1" applyBorder="1" applyAlignment="1">
      <alignment horizontal="center" vertical="center" wrapText="1"/>
    </xf>
    <xf numFmtId="0" fontId="33" fillId="5" borderId="26" xfId="8" applyFont="1" applyFill="1" applyBorder="1" applyAlignment="1">
      <alignment horizontal="left" wrapText="1"/>
    </xf>
    <xf numFmtId="1" fontId="37" fillId="5" borderId="21" xfId="2" applyNumberFormat="1" applyFont="1" applyFill="1" applyBorder="1" applyAlignment="1">
      <alignment horizontal="center" vertical="center" wrapText="1"/>
    </xf>
    <xf numFmtId="165" fontId="38" fillId="0" borderId="47" xfId="6" quotePrefix="1" applyNumberFormat="1" applyFont="1" applyBorder="1" applyAlignment="1">
      <alignment horizontal="center"/>
    </xf>
    <xf numFmtId="0" fontId="5" fillId="0" borderId="11" xfId="3" applyFont="1" applyBorder="1" applyAlignment="1">
      <alignment horizontal="center" vertical="center"/>
    </xf>
    <xf numFmtId="0" fontId="5" fillId="0" borderId="12" xfId="3" applyFont="1" applyBorder="1" applyAlignment="1">
      <alignment horizontal="center" vertical="center"/>
    </xf>
    <xf numFmtId="0" fontId="3" fillId="0" borderId="1" xfId="2" applyFont="1" applyBorder="1" applyAlignment="1">
      <alignment horizontal="right" wrapText="1"/>
    </xf>
    <xf numFmtId="0" fontId="3" fillId="0" borderId="2" xfId="2" applyFont="1" applyBorder="1" applyAlignment="1">
      <alignment horizontal="right" wrapText="1"/>
    </xf>
    <xf numFmtId="0" fontId="3" fillId="0" borderId="3" xfId="2" applyFont="1" applyBorder="1" applyAlignment="1">
      <alignment horizontal="right" wrapText="1"/>
    </xf>
    <xf numFmtId="0" fontId="3" fillId="0" borderId="4" xfId="2" applyFont="1" applyBorder="1" applyAlignment="1">
      <alignment horizontal="right" wrapText="1"/>
    </xf>
    <xf numFmtId="0" fontId="3" fillId="0" borderId="0" xfId="2" applyFont="1" applyAlignment="1">
      <alignment horizontal="right" wrapText="1"/>
    </xf>
    <xf numFmtId="0" fontId="3" fillId="0" borderId="5" xfId="2" applyFont="1" applyBorder="1" applyAlignment="1">
      <alignment horizontal="right" wrapText="1"/>
    </xf>
    <xf numFmtId="0" fontId="3" fillId="0" borderId="0" xfId="2" applyFont="1" applyAlignment="1">
      <alignment horizontal="center" wrapText="1"/>
    </xf>
    <xf numFmtId="0" fontId="3" fillId="0" borderId="5" xfId="2" applyFont="1" applyBorder="1" applyAlignment="1">
      <alignment horizontal="center" wrapText="1"/>
    </xf>
    <xf numFmtId="0" fontId="4" fillId="0" borderId="4" xfId="3" applyFont="1" applyBorder="1" applyAlignment="1">
      <alignment horizontal="center"/>
    </xf>
    <xf numFmtId="0" fontId="4" fillId="0" borderId="0" xfId="3" applyFont="1" applyAlignment="1">
      <alignment horizontal="center"/>
    </xf>
    <xf numFmtId="0" fontId="4" fillId="0" borderId="5" xfId="3" applyFont="1" applyBorder="1" applyAlignment="1">
      <alignment horizontal="center"/>
    </xf>
    <xf numFmtId="0" fontId="17" fillId="2" borderId="22" xfId="2" applyFont="1" applyFill="1" applyBorder="1" applyAlignment="1">
      <alignment horizontal="right" vertical="center"/>
    </xf>
    <xf numFmtId="0" fontId="17" fillId="2" borderId="6" xfId="2" applyFont="1" applyFill="1" applyBorder="1" applyAlignment="1">
      <alignment horizontal="right" vertical="center"/>
    </xf>
    <xf numFmtId="0" fontId="3" fillId="2" borderId="18" xfId="2" applyFont="1" applyFill="1" applyBorder="1" applyAlignment="1">
      <alignment horizontal="center" wrapText="1"/>
    </xf>
    <xf numFmtId="0" fontId="3" fillId="2" borderId="19" xfId="2" applyFont="1" applyFill="1" applyBorder="1" applyAlignment="1">
      <alignment horizontal="center" wrapText="1"/>
    </xf>
    <xf numFmtId="0" fontId="3" fillId="2" borderId="0" xfId="2" applyFont="1" applyFill="1" applyAlignment="1">
      <alignment horizontal="center"/>
    </xf>
    <xf numFmtId="0" fontId="3" fillId="2" borderId="21" xfId="2" applyFont="1" applyFill="1" applyBorder="1" applyAlignment="1">
      <alignment horizontal="center"/>
    </xf>
    <xf numFmtId="0" fontId="3" fillId="2" borderId="0" xfId="2" applyFont="1" applyFill="1" applyAlignment="1">
      <alignment horizontal="center" wrapText="1"/>
    </xf>
    <xf numFmtId="0" fontId="3" fillId="2" borderId="21" xfId="2" applyFont="1" applyFill="1" applyBorder="1" applyAlignment="1">
      <alignment horizontal="center" wrapText="1"/>
    </xf>
    <xf numFmtId="0" fontId="3" fillId="2" borderId="20" xfId="2" applyFont="1" applyFill="1" applyBorder="1" applyAlignment="1">
      <alignment horizontal="center" vertical="center"/>
    </xf>
    <xf numFmtId="0" fontId="3" fillId="2" borderId="0" xfId="2" applyFont="1" applyFill="1" applyAlignment="1">
      <alignment horizontal="center" vertical="center"/>
    </xf>
    <xf numFmtId="0" fontId="3" fillId="2" borderId="21" xfId="2" applyFont="1" applyFill="1" applyBorder="1" applyAlignment="1">
      <alignment horizontal="center" vertical="center"/>
    </xf>
    <xf numFmtId="0" fontId="3" fillId="0" borderId="17" xfId="2" applyFont="1" applyBorder="1" applyAlignment="1">
      <alignment horizontal="center" wrapText="1"/>
    </xf>
    <xf numFmtId="0" fontId="3" fillId="0" borderId="18" xfId="2" applyFont="1" applyBorder="1" applyAlignment="1">
      <alignment horizontal="center" wrapText="1"/>
    </xf>
    <xf numFmtId="0" fontId="3" fillId="0" borderId="19" xfId="2" applyFont="1" applyBorder="1" applyAlignment="1">
      <alignment horizontal="center" wrapText="1"/>
    </xf>
    <xf numFmtId="0" fontId="3" fillId="0" borderId="20" xfId="2" applyFont="1" applyBorder="1" applyAlignment="1">
      <alignment horizontal="center"/>
    </xf>
    <xf numFmtId="0" fontId="3" fillId="0" borderId="0" xfId="2" applyFont="1" applyAlignment="1">
      <alignment horizontal="center"/>
    </xf>
    <xf numFmtId="0" fontId="3" fillId="0" borderId="21" xfId="2" applyFont="1" applyBorder="1" applyAlignment="1">
      <alignment horizontal="center"/>
    </xf>
    <xf numFmtId="0" fontId="3" fillId="0" borderId="20" xfId="2" applyFont="1" applyBorder="1" applyAlignment="1">
      <alignment horizontal="right" wrapText="1"/>
    </xf>
    <xf numFmtId="0" fontId="3" fillId="0" borderId="21" xfId="2" applyFont="1" applyBorder="1" applyAlignment="1">
      <alignment horizontal="right" wrapText="1"/>
    </xf>
    <xf numFmtId="0" fontId="3" fillId="0" borderId="20" xfId="2" applyFont="1" applyBorder="1" applyAlignment="1">
      <alignment horizontal="center" vertical="center"/>
    </xf>
    <xf numFmtId="0" fontId="3" fillId="0" borderId="0" xfId="2" applyFont="1" applyAlignment="1">
      <alignment horizontal="center" vertical="center"/>
    </xf>
    <xf numFmtId="0" fontId="3" fillId="0" borderId="21" xfId="2" applyFont="1" applyBorder="1" applyAlignment="1">
      <alignment horizontal="center" vertical="center"/>
    </xf>
    <xf numFmtId="0" fontId="3" fillId="0" borderId="29" xfId="2" applyFont="1" applyBorder="1" applyAlignment="1">
      <alignment horizontal="center" vertical="center"/>
    </xf>
    <xf numFmtId="0" fontId="3" fillId="0" borderId="15" xfId="2" applyFont="1" applyBorder="1" applyAlignment="1">
      <alignment horizontal="center" vertical="center"/>
    </xf>
    <xf numFmtId="0" fontId="22" fillId="0" borderId="33" xfId="8" applyFont="1" applyBorder="1" applyAlignment="1">
      <alignment horizontal="center"/>
    </xf>
    <xf numFmtId="0" fontId="22" fillId="0" borderId="34" xfId="8" applyFont="1" applyBorder="1" applyAlignment="1">
      <alignment horizontal="center"/>
    </xf>
    <xf numFmtId="0" fontId="22" fillId="0" borderId="35" xfId="8" applyFont="1" applyBorder="1" applyAlignment="1">
      <alignment horizontal="center"/>
    </xf>
    <xf numFmtId="0" fontId="22" fillId="0" borderId="36" xfId="8" applyFont="1" applyBorder="1" applyAlignment="1">
      <alignment horizontal="center"/>
    </xf>
    <xf numFmtId="0" fontId="22" fillId="0" borderId="30" xfId="8" applyFont="1" applyBorder="1" applyAlignment="1">
      <alignment horizontal="center"/>
    </xf>
    <xf numFmtId="0" fontId="22" fillId="0" borderId="37" xfId="8" applyFont="1" applyBorder="1" applyAlignment="1">
      <alignment horizontal="center"/>
    </xf>
    <xf numFmtId="0" fontId="26" fillId="2" borderId="17" xfId="2" applyFont="1" applyFill="1" applyBorder="1" applyAlignment="1">
      <alignment horizontal="center" vertical="center" wrapText="1"/>
    </xf>
    <xf numFmtId="0" fontId="27" fillId="2" borderId="18" xfId="2" applyFont="1" applyFill="1" applyBorder="1" applyAlignment="1">
      <alignment horizontal="center" vertical="center"/>
    </xf>
    <xf numFmtId="0" fontId="27" fillId="2" borderId="19" xfId="2" applyFont="1" applyFill="1" applyBorder="1" applyAlignment="1">
      <alignment horizontal="center" vertical="center"/>
    </xf>
    <xf numFmtId="0" fontId="22" fillId="2" borderId="20" xfId="2" applyFont="1" applyFill="1" applyBorder="1" applyAlignment="1">
      <alignment horizontal="center" vertical="center"/>
    </xf>
    <xf numFmtId="0" fontId="22" fillId="2" borderId="0" xfId="2" applyFont="1" applyFill="1" applyBorder="1" applyAlignment="1">
      <alignment horizontal="center" vertical="center"/>
    </xf>
    <xf numFmtId="0" fontId="22" fillId="2" borderId="21" xfId="2" applyFont="1" applyFill="1" applyBorder="1" applyAlignment="1">
      <alignment horizontal="center" vertical="center"/>
    </xf>
    <xf numFmtId="0" fontId="22" fillId="2" borderId="20" xfId="2" applyFont="1" applyFill="1" applyBorder="1" applyAlignment="1">
      <alignment horizontal="right" vertical="center" wrapText="1"/>
    </xf>
    <xf numFmtId="0" fontId="22" fillId="2" borderId="0" xfId="2" applyFont="1" applyFill="1" applyBorder="1" applyAlignment="1">
      <alignment horizontal="right" vertical="center"/>
    </xf>
    <xf numFmtId="0" fontId="22" fillId="2" borderId="21" xfId="2" applyFont="1" applyFill="1" applyBorder="1" applyAlignment="1">
      <alignment horizontal="right" vertical="center"/>
    </xf>
    <xf numFmtId="0" fontId="30" fillId="2" borderId="44" xfId="10" applyFont="1" applyFill="1" applyBorder="1" applyAlignment="1">
      <alignment horizontal="right" vertical="center"/>
    </xf>
    <xf numFmtId="0" fontId="30" fillId="2" borderId="45" xfId="10" applyFont="1" applyFill="1" applyBorder="1" applyAlignment="1">
      <alignment horizontal="right" vertical="center"/>
    </xf>
    <xf numFmtId="0" fontId="30" fillId="2" borderId="46" xfId="10" applyFont="1" applyFill="1" applyBorder="1" applyAlignment="1">
      <alignment horizontal="right" vertical="center"/>
    </xf>
  </cellXfs>
  <cellStyles count="15">
    <cellStyle name="Comma" xfId="1" builtinId="3"/>
    <cellStyle name="Comma 10 2 2" xfId="13"/>
    <cellStyle name="Comma 2" xfId="6"/>
    <cellStyle name="Comma 3" xfId="4"/>
    <cellStyle name="Comma 5" xfId="14"/>
    <cellStyle name="Normal" xfId="0" builtinId="0"/>
    <cellStyle name="Normal 13" xfId="5"/>
    <cellStyle name="Normal 2" xfId="2"/>
    <cellStyle name="Normal 3" xfId="3"/>
    <cellStyle name="Normal 3 2" xfId="7"/>
    <cellStyle name="Normal 4" xfId="8"/>
    <cellStyle name="Normal_Bill-2 Main Towers" xfId="12"/>
    <cellStyle name="Normal_Boubiyat Palace" xfId="10"/>
    <cellStyle name="Normal_MART PROJECT for Soft Copy" xfId="11"/>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1\common\My%20Documents\XYZ\skb\ten\CAMPU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QASIM-PC\Khuram%20Zia\Women%20Gate\Download\BBS\Submitted%20BBS\BBS%20Primary%20Files\Excel%202000-2003%20Files\My%20Documents\Barsched%208666.xlt"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QASIM-PC\Khuram%20Zia\Women%20Gate\Documents%20and%20Settings\Administrator\Desktop\BBS%20Primary%20Files\Excel%202000-2003%20Files\My%20Documents\Barsched%208666.xlt"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erver\data\Documents%20and%20Settings\user7\Desktop\MUZAFFAR%20ABAD%20CWE\tahlee%20mandi\sent\09-02-10\AJK%20CSR%202009\CSR%20(I)%20Final%20North\CSR%2009(I)%20Final%20Muzaffarabads-Aug%200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11\common\My%20Documents\XYZ\786-G.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TITBIT/Abdullah%20Khan/Running/Brg%20Nazir/Working%20Backu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1\common\My%20Documents\XYZ\skb\ten\SFDC-0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Startup" Target="DATA/TEN/TALIBW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gw4\d\My%20Document\Bk_hgw-4\zaheer\MAKRAN%20COASTAL%202000\BOQ%20Nallient%20Gawadar%20Sub%20Sec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ocuments%20and%20Settings\LRA1\My%20Documents\BAR%20BENDING%20SCHEDULE%20&amp;%20QTY.%20SURVEYING%20PRORAM1\Barsch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AMIR%20SHAHZAD%20(DATA)\CSR-AJK%202009\Finalized%20CSR%20by%20Miss%20Rubina\CSR%2009(I)%20Final%20Baghs-Aug%20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QASIM-PC\Khuram%20Zia\Women%20Gate\Q%20S\Bal%20Work%20upto%20IPC%20%23%201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QASIM-PC\Khuram%20Zia\Women%20Gate\Download\BBS\Q%20S%20Sajjad\Progress%20Apr%202008\Progress%20Apr%202008%20f.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0.54\common\My%20Documents\KACHHI%20CANAL%20KC-4-FIR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sheetName val="ovhd"/>
      <sheetName val="URA-C1"/>
      <sheetName val="Sheet1"/>
      <sheetName val="URA-R1"/>
    </sheetNames>
    <sheetDataSet>
      <sheetData sheetId="0" refreshError="1"/>
      <sheetData sheetId="1" refreshError="1"/>
      <sheetData sheetId="2"/>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9)"/>
      <sheetName val="SCHEDULE (8)"/>
      <sheetName val="SCHEDULE (7)"/>
      <sheetName val="SCHEDULE (6)"/>
      <sheetName val="SCHEDULE (5)"/>
      <sheetName val="SCHEDULE (4)"/>
      <sheetName val="SCHEDULE (3)"/>
      <sheetName val="SCHEDULE (2)"/>
      <sheetName val="SCHEDULE"/>
      <sheetName val="Shape Codes"/>
      <sheetName val="Database"/>
      <sheetName val="Help"/>
      <sheetName val="Setup"/>
      <sheetName val="About"/>
      <sheetName val="More"/>
      <sheetName val="page"/>
      <sheetName val="Info"/>
      <sheetName val="check"/>
      <sheetName val="schedule n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0">
          <cell r="AJ10">
            <v>0</v>
          </cell>
        </row>
        <row r="11">
          <cell r="AJ11">
            <v>0</v>
          </cell>
        </row>
        <row r="12">
          <cell r="AJ12">
            <v>0</v>
          </cell>
        </row>
        <row r="13">
          <cell r="AJ13">
            <v>0</v>
          </cell>
        </row>
        <row r="14">
          <cell r="AJ14">
            <v>0</v>
          </cell>
        </row>
        <row r="15">
          <cell r="AJ15">
            <v>0</v>
          </cell>
        </row>
        <row r="16">
          <cell r="AJ16">
            <v>0</v>
          </cell>
        </row>
        <row r="17">
          <cell r="AJ17">
            <v>0</v>
          </cell>
        </row>
        <row r="18">
          <cell r="AJ18">
            <v>0</v>
          </cell>
        </row>
        <row r="19">
          <cell r="AJ19">
            <v>0</v>
          </cell>
        </row>
        <row r="20">
          <cell r="AJ20">
            <v>0</v>
          </cell>
        </row>
        <row r="21">
          <cell r="AJ21">
            <v>0</v>
          </cell>
        </row>
        <row r="22">
          <cell r="AJ22">
            <v>0</v>
          </cell>
        </row>
        <row r="23">
          <cell r="AJ23">
            <v>0</v>
          </cell>
        </row>
        <row r="24">
          <cell r="AJ24">
            <v>0</v>
          </cell>
        </row>
        <row r="25">
          <cell r="AJ25">
            <v>0</v>
          </cell>
        </row>
        <row r="26">
          <cell r="AJ26">
            <v>0</v>
          </cell>
        </row>
        <row r="27">
          <cell r="AJ27">
            <v>0</v>
          </cell>
        </row>
        <row r="28">
          <cell r="AJ28">
            <v>0</v>
          </cell>
        </row>
        <row r="29">
          <cell r="AJ29">
            <v>0</v>
          </cell>
        </row>
        <row r="30">
          <cell r="AJ30">
            <v>0</v>
          </cell>
        </row>
        <row r="31">
          <cell r="AJ31">
            <v>0</v>
          </cell>
        </row>
        <row r="32">
          <cell r="AJ32">
            <v>0</v>
          </cell>
        </row>
      </sheetData>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9)"/>
      <sheetName val="SCHEDULE (8)"/>
      <sheetName val="SCHEDULE (7)"/>
      <sheetName val="SCHEDULE (6)"/>
      <sheetName val="SCHEDULE (5)"/>
      <sheetName val="SCHEDULE (4)"/>
      <sheetName val="SCHEDULE (3)"/>
      <sheetName val="SCHEDULE (2)"/>
      <sheetName val="SCHEDULE"/>
      <sheetName val="Shape Codes"/>
      <sheetName val="Database"/>
      <sheetName val="Help"/>
      <sheetName val="Setup"/>
      <sheetName val="About"/>
      <sheetName val="More"/>
      <sheetName val="page"/>
      <sheetName val="Info"/>
      <sheetName val="check"/>
      <sheetName val="schedule n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ow r="7">
          <cell r="B7" t="str">
            <v>Example Job 1</v>
          </cell>
        </row>
        <row r="8">
          <cell r="B8" t="str">
            <v>Example Job 2</v>
          </cell>
        </row>
        <row r="9">
          <cell r="B9" t="str">
            <v>Example Job 3</v>
          </cell>
        </row>
      </sheetData>
      <sheetData sheetId="11" refreshError="1"/>
      <sheetData sheetId="12" refreshError="1"/>
      <sheetData sheetId="13" refreshError="1"/>
      <sheetData sheetId="14" refreshError="1"/>
      <sheetData sheetId="15" refreshError="1"/>
      <sheetData sheetId="16" refreshError="1"/>
      <sheetData sheetId="17" refreshError="1"/>
      <sheetData sheetId="1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1,S1"/>
      <sheetName val="Carriage Add"/>
      <sheetName val="V-1,S2"/>
      <sheetName val="V-I, S3 "/>
      <sheetName val="V-1,S4"/>
      <sheetName val="V-1,S5"/>
      <sheetName val="V-1,S6"/>
      <sheetName val="V-1,S7"/>
      <sheetName val="V-1,S8"/>
      <sheetName val="V-1,S9"/>
      <sheetName val="V-I,S10"/>
      <sheetName val="V-I,S11"/>
      <sheetName val="V-1,S12"/>
      <sheetName val="V-1,S13"/>
      <sheetName val="V-1,S14"/>
      <sheetName val="V-1,S15"/>
      <sheetName val="V-1,S16"/>
      <sheetName val="V-I,S17"/>
      <sheetName val="V-I,S18"/>
      <sheetName val="V-1,S19"/>
      <sheetName val="V-I,S20"/>
      <sheetName val="V-1,S21"/>
      <sheetName val="V-1,S22"/>
      <sheetName val="V-1,S23"/>
      <sheetName val="V-1,S24"/>
      <sheetName val="V-1,S25"/>
      <sheetName val="V-1,S26"/>
      <sheetName val="V-1,S27"/>
      <sheetName val="V-1,S28"/>
      <sheetName val="V-1,S29"/>
      <sheetName val="V-1,S30"/>
      <sheetName val="V-1,S31"/>
      <sheetName val="sec1a"/>
      <sheetName val="sec1c"/>
      <sheetName val="sec1d"/>
      <sheetName val="sec2"/>
      <sheetName val="sec3"/>
      <sheetName val="sec4"/>
      <sheetName val="Sec5"/>
      <sheetName val="Sec6"/>
      <sheetName val="Sec7"/>
      <sheetName val="Sec8"/>
      <sheetName val="Sec9"/>
      <sheetName val="TAB 9"/>
      <sheetName val="Sec10"/>
      <sheetName val="TAB 10 "/>
      <sheetName val="Sec 11"/>
      <sheetName val="Bw-Calc."/>
      <sheetName val="Bw-Tables"/>
      <sheetName val="TAB-11"/>
      <sheetName val="Sec 12"/>
      <sheetName val="Sec 13"/>
      <sheetName val="Sec 14"/>
      <sheetName val="Sec 15"/>
      <sheetName val="Sec 16"/>
      <sheetName val="Sec17"/>
      <sheetName val="Sec18"/>
      <sheetName val="Sec19"/>
      <sheetName val="Sec20"/>
      <sheetName val="Sec21"/>
      <sheetName val="Sec22"/>
      <sheetName val="Sec23"/>
      <sheetName val="Sec24"/>
      <sheetName val="Sec25"/>
      <sheetName val="Sec26"/>
      <sheetName val="Sec27"/>
      <sheetName val="Sec28"/>
      <sheetName val="Sec29"/>
      <sheetName val="Sec30"/>
      <sheetName val="Sec31"/>
      <sheetName val="shuttering"/>
      <sheetName val="labour"/>
      <sheetName val="Material"/>
      <sheetName val="Equipment"/>
      <sheetName val="Sheet1"/>
      <sheetName val="Sheet2"/>
      <sheetName val="Sheet3"/>
      <sheetName val="Sheet4"/>
      <sheetName val="Sec28 St.Tru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24">
          <cell r="D24" t="str">
            <v>Gravelly soil</v>
          </cell>
        </row>
      </sheetData>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2)"/>
      <sheetName val="STND-MATERIAL COST "/>
      <sheetName val="MATERIALS - RATES  (2)"/>
      <sheetName val="MATERIALS - RATES "/>
      <sheetName val="BOQ"/>
      <sheetName val="EARTH WORK &amp; ROAD"/>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ry "/>
      <sheetName val="1- Pile Work"/>
      <sheetName val="2- Main Byilding"/>
      <sheetName val="3-External Works"/>
      <sheetName val="QTY "/>
      <sheetName val="01- Excavation"/>
      <sheetName val="02-Termite Proofing"/>
      <sheetName val="03-Graded Material"/>
      <sheetName val="04- PCC 1-4-8"/>
      <sheetName val="05- RCC Footing"/>
      <sheetName val="06-Bituman Coating"/>
      <sheetName val="07-Back Filling"/>
      <sheetName val="08-Brick Work in Footings"/>
      <sheetName val="09-RCC in Plinth-Beams  "/>
      <sheetName val="10- D.P.C "/>
      <sheetName val="11-RCC in Bands of Basement"/>
      <sheetName val="12-RCC in Bands of G-F"/>
      <sheetName val="13-RCC in Bands F-F"/>
      <sheetName val="14-RCC in Bands Top Floor"/>
      <sheetName val="15- RCC Walls In Basement "/>
      <sheetName val="16- RCC Walls in G-F "/>
      <sheetName val="17- RCC Walls in F-F "/>
      <sheetName val="18-Rcc Pile"/>
      <sheetName val="19-Columns Stems"/>
      <sheetName val="20-Rcc Columns in Basnemet"/>
      <sheetName val="21-Rcc Columns in G-F"/>
      <sheetName val="22-Rcc Columns in F-F "/>
      <sheetName val="23-Rcc Columns Top-Floor  "/>
      <sheetName val="24-RCC in Basemen Slab -Beam  "/>
      <sheetName val="25-RCC in G-F- Slab -Beams"/>
      <sheetName val="26-RCC in F-F- Slab -Beams "/>
      <sheetName val="27-RCC in Basnement Slab "/>
      <sheetName val="28-RCC in G-F Slab  "/>
      <sheetName val="29-RCC in F-F Slab   "/>
      <sheetName val="30-RCC in Mummty-Floor Slab"/>
      <sheetName val="31-RCC in UGWT"/>
      <sheetName val="32-RCC in Septic Tank"/>
      <sheetName val="33-RCC in OHWT)"/>
      <sheetName val="34-RCC in Stair Basement To G-F"/>
      <sheetName val="35-RCC in Stair G-F To F-F"/>
      <sheetName val="36-RCC in Stair F-F Top Floor"/>
      <sheetName val="37-RCC Perapet Walls"/>
      <sheetName val="38-Doors In Basement"/>
      <sheetName val="39-Doors In Ground Floor"/>
      <sheetName val="40-Doors In F-F"/>
      <sheetName val="41-Doors In Top Floor"/>
      <sheetName val="42-Windows in B-M"/>
      <sheetName val="43-Windows in G-F"/>
      <sheetName val="44-Windows in F-F "/>
      <sheetName val="45-Windows in Top Floor"/>
      <sheetName val="46-9&quot; Brick Work in Basement "/>
      <sheetName val="47-9&quot; Brick Work in G-F"/>
      <sheetName val="48-9&quot; Brick Work in F-F "/>
      <sheetName val="49-9&quot; Brick Work in Top Floor"/>
      <sheetName val="50-4.50&quot;Brick Work in Basement"/>
      <sheetName val="51-4.50&quot; Brick Work in G-F"/>
      <sheetName val="52-4.50&quot; Brick Work in F-F"/>
      <sheetName val="53-4.50&quot; Brick Work inTop Floor"/>
      <sheetName val="54-Porcelain Til (24''x24'')_"/>
      <sheetName val="55-Porcelain Til (24''x48'')"/>
      <sheetName val="56-Sunny White(24&quot;x12&quot;)"/>
      <sheetName val="57-Concrete Tile (24&quot;x24&quot;)"/>
      <sheetName val="58-Suny White (24&quot;x12&quot;)"/>
      <sheetName val="59-Tuff Tile"/>
      <sheetName val="60-Flooring in (4'x4')_"/>
      <sheetName val="61-Flooring in Basement"/>
      <sheetName val="62-Flooring in G-F"/>
      <sheetName val="63-Flooring in F-F "/>
      <sheetName val="64-Flooring in Top-Floor"/>
      <sheetName val="65-Grass in G-F"/>
      <sheetName val="66-Palaster in Basement"/>
      <sheetName val="67-Palaster in G-F"/>
      <sheetName val="68-Palaster in F-F "/>
      <sheetName val="69-Palaster inTop-Floor  "/>
      <sheetName val="70-Ceeling in Basement"/>
      <sheetName val="71-Ceeling in G-F "/>
      <sheetName val="72-Ceeling in F-F  "/>
      <sheetName val="73-Ceeling in Top-Floor "/>
      <sheetName val="74.-External Palaster B-M "/>
      <sheetName val="75-External Palaster G-F"/>
      <sheetName val="76-External Palaster F-F "/>
      <sheetName val="77-External Palaster Top Floor"/>
      <sheetName val="78-Palaster Perapet Walls "/>
      <sheetName val="79-Kitchen Cabnet F-M B-M "/>
      <sheetName val="80-Kitchen Cabnet F-M G-F"/>
      <sheetName val="81-Kitchen Cabnet W-M B-M"/>
      <sheetName val="82-Kitchen Cabnet W-M G-F"/>
      <sheetName val="83-Railing Stair "/>
      <sheetName val="84-Steel Structure Glass Shed"/>
      <sheetName val="85-Steel Structure Cement Board"/>
      <sheetName val="86-Steel"/>
    </sheetNames>
    <sheetDataSet>
      <sheetData sheetId="0"/>
      <sheetData sheetId="1"/>
      <sheetData sheetId="2"/>
      <sheetData sheetId="3"/>
      <sheetData sheetId="4">
        <row r="5">
          <cell r="E5">
            <v>57915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4">
          <cell r="D4">
            <v>3907.1880000000001</v>
          </cell>
        </row>
      </sheetData>
      <sheetData sheetId="32">
        <row r="4">
          <cell r="D4">
            <v>5195.1719999999996</v>
          </cell>
        </row>
      </sheetData>
      <sheetData sheetId="33">
        <row r="4">
          <cell r="D4">
            <v>3991.3560000000002</v>
          </cell>
        </row>
      </sheetData>
      <sheetData sheetId="34">
        <row r="4">
          <cell r="D4">
            <v>34</v>
          </cell>
          <cell r="E4">
            <v>23.5</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ow r="14">
          <cell r="H14">
            <v>20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URA-C1"/>
      <sheetName val="URA-R1-SFDC"/>
      <sheetName val="1st anayl."/>
      <sheetName val="URA-C2"/>
      <sheetName val="R1"/>
      <sheetName val="ovhd"/>
      <sheetName val="URA-R1"/>
    </sheetNames>
    <sheetDataSet>
      <sheetData sheetId="0"/>
      <sheetData sheetId="1"/>
      <sheetData sheetId="2" refreshError="1"/>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RA"/>
      <sheetName val="BID"/>
    </sheet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 1"/>
      <sheetName val="TOC"/>
      <sheetName val="SOC"/>
      <sheetName val="BOQ-1of1"/>
      <sheetName val="BOQ-1of2"/>
      <sheetName val="BOQ-2"/>
      <sheetName val="BOQ-3"/>
      <sheetName val="BOQ 4A-1"/>
      <sheetName val="Boq 4A-2"/>
      <sheetName val="BOQ 4B-1"/>
      <sheetName val="BOQ 4B-2"/>
      <sheetName val="BOQ 4B-3"/>
      <sheetName val="BOQ 4C-1"/>
      <sheetName val="BOQ 4C-2"/>
      <sheetName val="BOQ-5"/>
      <sheetName val="BOQ 6"/>
      <sheetName val="BOQ 7"/>
      <sheetName val="SOC-FINAL"/>
    </sheetNames>
    <sheetDataSet>
      <sheetData sheetId="0" refreshError="1">
        <row r="4">
          <cell r="A4" t="str">
            <v xml:space="preserve"> NALLIENT- GAWADAR SUB SECTION</v>
          </cell>
        </row>
        <row r="5">
          <cell r="A5" t="str">
            <v>Bill No. 1:  Earthwork</v>
          </cell>
        </row>
        <row r="6">
          <cell r="A6" t="str">
            <v>Pay Item</v>
          </cell>
          <cell r="B6" t="str">
            <v>Item Description</v>
          </cell>
          <cell r="C6" t="str">
            <v>Unit</v>
          </cell>
          <cell r="D6" t="str">
            <v>Quantity</v>
          </cell>
          <cell r="E6" t="str">
            <v>Rate</v>
          </cell>
          <cell r="F6" t="str">
            <v>Amount</v>
          </cell>
        </row>
        <row r="7">
          <cell r="A7" t="str">
            <v>No.</v>
          </cell>
          <cell r="E7" t="str">
            <v>(Rs.)</v>
          </cell>
          <cell r="F7" t="str">
            <v>(Rs.)</v>
          </cell>
        </row>
        <row r="8">
          <cell r="F8">
            <v>0</v>
          </cell>
        </row>
        <row r="9">
          <cell r="A9" t="str">
            <v>101</v>
          </cell>
          <cell r="B9" t="str">
            <v>Clearing &amp; Grubbing</v>
          </cell>
          <cell r="C9" t="str">
            <v>SM</v>
          </cell>
          <cell r="D9">
            <v>980000</v>
          </cell>
          <cell r="F9">
            <v>0</v>
          </cell>
        </row>
        <row r="10">
          <cell r="A10" t="str">
            <v>102a</v>
          </cell>
          <cell r="B10" t="str">
            <v>Removal of trees , 150-300 mm girth</v>
          </cell>
          <cell r="C10" t="str">
            <v>Each</v>
          </cell>
          <cell r="D10">
            <v>30</v>
          </cell>
          <cell r="F10">
            <v>0</v>
          </cell>
        </row>
        <row r="11">
          <cell r="A11" t="str">
            <v>102b</v>
          </cell>
          <cell r="B11" t="str">
            <v>Removal of trees , 301-600 mm girth</v>
          </cell>
          <cell r="C11" t="str">
            <v>Each</v>
          </cell>
          <cell r="D11">
            <v>24</v>
          </cell>
          <cell r="F11">
            <v>0</v>
          </cell>
        </row>
        <row r="12">
          <cell r="A12" t="str">
            <v>102c</v>
          </cell>
          <cell r="B12" t="str">
            <v>Removal of trees , 601 mm or over girth</v>
          </cell>
          <cell r="C12" t="str">
            <v>Each</v>
          </cell>
          <cell r="D12" t="str">
            <v>-</v>
          </cell>
          <cell r="F12">
            <v>0</v>
          </cell>
        </row>
        <row r="13">
          <cell r="A13" t="str">
            <v>104</v>
          </cell>
          <cell r="B13" t="str">
            <v>Compaction of Natural Ground</v>
          </cell>
          <cell r="C13" t="str">
            <v>SM</v>
          </cell>
          <cell r="D13">
            <v>1210000</v>
          </cell>
          <cell r="F13">
            <v>0</v>
          </cell>
        </row>
        <row r="14">
          <cell r="A14" t="str">
            <v>106a</v>
          </cell>
          <cell r="B14" t="str">
            <v>Excavate Unsuitable  Common Material</v>
          </cell>
          <cell r="C14" t="str">
            <v>CM</v>
          </cell>
          <cell r="D14">
            <v>90000</v>
          </cell>
          <cell r="F14">
            <v>0</v>
          </cell>
        </row>
        <row r="15">
          <cell r="A15" t="str">
            <v>108a</v>
          </cell>
          <cell r="B15" t="str">
            <v xml:space="preserve">Formation of Embankment from Roadway Excavation </v>
          </cell>
          <cell r="C15" t="str">
            <v>CM</v>
          </cell>
          <cell r="D15">
            <v>210000</v>
          </cell>
          <cell r="F15">
            <v>0</v>
          </cell>
        </row>
        <row r="16">
          <cell r="B16" t="str">
            <v xml:space="preserve"> in Common Material</v>
          </cell>
          <cell r="F16">
            <v>0</v>
          </cell>
        </row>
        <row r="17">
          <cell r="A17" t="str">
            <v>108b</v>
          </cell>
          <cell r="B17" t="str">
            <v>Formation of Embankment from Roadway Excavation</v>
          </cell>
          <cell r="C17" t="str">
            <v>CM</v>
          </cell>
          <cell r="D17" t="str">
            <v>-</v>
          </cell>
          <cell r="F17">
            <v>0</v>
          </cell>
        </row>
        <row r="18">
          <cell r="B18" t="str">
            <v>in Rock Material</v>
          </cell>
          <cell r="F18">
            <v>0</v>
          </cell>
        </row>
        <row r="19">
          <cell r="A19" t="str">
            <v>108c</v>
          </cell>
          <cell r="B19" t="str">
            <v xml:space="preserve">Formation of Embankment from Borrow Excavation </v>
          </cell>
          <cell r="C19" t="str">
            <v>CM</v>
          </cell>
          <cell r="D19">
            <v>1790000</v>
          </cell>
          <cell r="F19">
            <v>0</v>
          </cell>
        </row>
        <row r="20">
          <cell r="B20" t="str">
            <v xml:space="preserve"> in Common Material</v>
          </cell>
          <cell r="F20">
            <v>0</v>
          </cell>
        </row>
        <row r="21">
          <cell r="F21">
            <v>0</v>
          </cell>
        </row>
        <row r="27">
          <cell r="F27">
            <v>0</v>
          </cell>
        </row>
        <row r="28">
          <cell r="B28" t="str">
            <v>Total of Bill 1 carried to summary</v>
          </cell>
          <cell r="F28">
            <v>0</v>
          </cell>
        </row>
        <row r="29">
          <cell r="A29" t="str">
            <v>[ C40AC98.XLS    Bill 1 ]</v>
          </cell>
          <cell r="F29" t="str">
            <v>PG # 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5)"/>
      <sheetName val="SCHEDULE (4)"/>
      <sheetName val="SCHEDULE (3)"/>
      <sheetName val="SCHEDULE (2)"/>
      <sheetName val="SCHEDULE"/>
      <sheetName val="Shape Codes"/>
      <sheetName val="Database"/>
      <sheetName val="Help"/>
      <sheetName val="Setup"/>
      <sheetName val="About"/>
      <sheetName val="More"/>
      <sheetName val="page"/>
      <sheetName val="Info"/>
      <sheetName val="check"/>
      <sheetName val="schedule nos"/>
    </sheetNames>
    <sheetDataSet>
      <sheetData sheetId="0"/>
      <sheetData sheetId="1"/>
      <sheetData sheetId="2">
        <row r="9">
          <cell r="AU9">
            <v>20</v>
          </cell>
          <cell r="AV9">
            <v>32</v>
          </cell>
          <cell r="AW9">
            <v>33</v>
          </cell>
          <cell r="AX9">
            <v>34</v>
          </cell>
          <cell r="AY9">
            <v>35</v>
          </cell>
          <cell r="AZ9">
            <v>37</v>
          </cell>
          <cell r="BA9">
            <v>38</v>
          </cell>
          <cell r="BB9">
            <v>41</v>
          </cell>
          <cell r="BC9">
            <v>43</v>
          </cell>
          <cell r="BD9">
            <v>51</v>
          </cell>
          <cell r="BE9">
            <v>61</v>
          </cell>
          <cell r="BF9">
            <v>62</v>
          </cell>
          <cell r="BG9">
            <v>82</v>
          </cell>
          <cell r="BH9">
            <v>39</v>
          </cell>
          <cell r="BI9">
            <v>42</v>
          </cell>
          <cell r="BJ9">
            <v>45</v>
          </cell>
          <cell r="BK9">
            <v>49</v>
          </cell>
          <cell r="BL9">
            <v>52</v>
          </cell>
          <cell r="BM9">
            <v>53</v>
          </cell>
          <cell r="BN9">
            <v>54</v>
          </cell>
          <cell r="BO9">
            <v>55</v>
          </cell>
          <cell r="BP9">
            <v>65</v>
          </cell>
          <cell r="BQ9">
            <v>77</v>
          </cell>
          <cell r="BR9">
            <v>78</v>
          </cell>
          <cell r="BS9">
            <v>79</v>
          </cell>
          <cell r="BT9">
            <v>85</v>
          </cell>
          <cell r="BU9">
            <v>87</v>
          </cell>
          <cell r="BV9">
            <v>99</v>
          </cell>
        </row>
      </sheetData>
      <sheetData sheetId="3"/>
      <sheetData sheetId="4"/>
      <sheetData sheetId="5"/>
      <sheetData sheetId="6">
        <row r="7">
          <cell r="B7" t="str">
            <v>LUXURY VILLAS (VILLA)</v>
          </cell>
          <cell r="C7" t="str">
            <v>0001-Drg No-IM-V-46</v>
          </cell>
          <cell r="D7" t="str">
            <v>VEERA</v>
          </cell>
        </row>
        <row r="8">
          <cell r="B8" t="str">
            <v>Example Job 2</v>
          </cell>
          <cell r="C8">
            <v>990002</v>
          </cell>
          <cell r="D8" t="str">
            <v>DEF</v>
          </cell>
        </row>
        <row r="9">
          <cell r="B9" t="str">
            <v>Example Job 3</v>
          </cell>
          <cell r="C9">
            <v>990003</v>
          </cell>
          <cell r="D9" t="str">
            <v>GHJ</v>
          </cell>
        </row>
      </sheetData>
      <sheetData sheetId="7"/>
      <sheetData sheetId="8"/>
      <sheetData sheetId="9"/>
      <sheetData sheetId="10"/>
      <sheetData sheetId="11"/>
      <sheetData sheetId="12"/>
      <sheetData sheetId="13"/>
      <sheetData sheetId="14">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riage Add"/>
      <sheetName val="V-1,S1"/>
      <sheetName val="V-1,S2"/>
      <sheetName val="V-I, S3 "/>
      <sheetName val="V-1,S4"/>
      <sheetName val="V-1,S5"/>
      <sheetName val="V-1,S6"/>
      <sheetName val="V-1,S7"/>
      <sheetName val="V-1,S8"/>
      <sheetName val="V-1,S9"/>
      <sheetName val="V-I,S10"/>
      <sheetName val="V-I,S11"/>
      <sheetName val="V-1,S12"/>
      <sheetName val="V-1,S13"/>
      <sheetName val="V-1,S14"/>
      <sheetName val="V-1,S15"/>
      <sheetName val="V-1,S16"/>
      <sheetName val="V-I,S17"/>
      <sheetName val="V-I,S18"/>
      <sheetName val="V-1,S19"/>
      <sheetName val="V-I,S20"/>
      <sheetName val="V-1,S21"/>
      <sheetName val="V-1,S22"/>
      <sheetName val="V-1,S23"/>
      <sheetName val="V-1,S24"/>
      <sheetName val="V-1,S25"/>
      <sheetName val="V-1,S26"/>
      <sheetName val="V-1,S27"/>
      <sheetName val="V-1,S28"/>
      <sheetName val="V-1,S29"/>
      <sheetName val="V-1,S30"/>
      <sheetName val="V-1,S31"/>
      <sheetName val="sec1a"/>
      <sheetName val="sec1c"/>
      <sheetName val="sec1d"/>
      <sheetName val="sec2"/>
      <sheetName val="sec3"/>
      <sheetName val="sec4"/>
      <sheetName val="Sec5"/>
      <sheetName val="Sec6"/>
      <sheetName val="Sec7"/>
      <sheetName val="Sec8"/>
      <sheetName val="Sec9"/>
      <sheetName val="TAB 9"/>
      <sheetName val="Sec10"/>
      <sheetName val="TAB 10 "/>
      <sheetName val="Sec 11"/>
      <sheetName val="Bw-Calc."/>
      <sheetName val="Bw-Tables"/>
      <sheetName val="TAB-11"/>
      <sheetName val="Sec 12"/>
      <sheetName val="Sec 13"/>
      <sheetName val="Sec 14"/>
      <sheetName val="Sec 15"/>
      <sheetName val="Sec 16"/>
      <sheetName val="Sec17"/>
      <sheetName val="Sec18"/>
      <sheetName val="Sec19"/>
      <sheetName val="Sec20"/>
      <sheetName val="Sec21"/>
      <sheetName val="Sec22"/>
      <sheetName val="Sec23"/>
      <sheetName val="Sec24"/>
      <sheetName val="Sec25"/>
      <sheetName val="Sec26"/>
      <sheetName val="Sec27"/>
      <sheetName val="Sec28"/>
      <sheetName val="Sec29"/>
      <sheetName val="Sec30"/>
      <sheetName val="Sec31"/>
      <sheetName val="shuttering"/>
      <sheetName val="labour"/>
      <sheetName val="Material"/>
      <sheetName val="Equipment"/>
      <sheetName val="Sheet1"/>
      <sheetName val="Sheet2"/>
      <sheetName val="Sheet3"/>
      <sheetName val="Sheet4"/>
      <sheetName val="Sec28 St.Truss"/>
      <sheetName val="Carriage_Add"/>
      <sheetName val="V-I,_S3_"/>
      <sheetName val="TAB_9"/>
      <sheetName val="TAB_10_"/>
      <sheetName val="Sec_11"/>
      <sheetName val="Bw-Calc_"/>
      <sheetName val="Sec_12"/>
      <sheetName val="Sec_13"/>
      <sheetName val="Sec_14"/>
      <sheetName val="Sec_15"/>
      <sheetName val="Sec_16"/>
      <sheetName val="Sec28_St_Truss"/>
      <sheetName val="Carriage_Add1"/>
      <sheetName val="V-I,_S3_1"/>
      <sheetName val="TAB_91"/>
      <sheetName val="TAB_10_1"/>
      <sheetName val="Sec_111"/>
      <sheetName val="Bw-Calc_1"/>
      <sheetName val="Sec_121"/>
      <sheetName val="Sec_131"/>
      <sheetName val="Sec_141"/>
      <sheetName val="Sec_151"/>
      <sheetName val="Sec_161"/>
      <sheetName val="Sec28_St_Truss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row r="24">
          <cell r="A24">
            <v>21</v>
          </cell>
          <cell r="B24" t="str">
            <v>COO</v>
          </cell>
          <cell r="D24" t="str">
            <v>Labourer</v>
          </cell>
          <cell r="G24" t="str">
            <v>Hrs</v>
          </cell>
          <cell r="H24" t="str">
            <v>@</v>
          </cell>
          <cell r="I24">
            <v>35</v>
          </cell>
        </row>
        <row r="43">
          <cell r="A43">
            <v>40</v>
          </cell>
          <cell r="B43" t="str">
            <v>GLA</v>
          </cell>
          <cell r="D43" t="str">
            <v>Glazier</v>
          </cell>
          <cell r="G43" t="str">
            <v>Hrs</v>
          </cell>
          <cell r="H43" t="str">
            <v>@</v>
          </cell>
          <cell r="I43">
            <v>35</v>
          </cell>
        </row>
      </sheetData>
      <sheetData sheetId="72">
        <row r="209">
          <cell r="B209" t="str">
            <v>BUS</v>
          </cell>
          <cell r="D209" t="str">
            <v>Building stone</v>
          </cell>
          <cell r="G209" t="str">
            <v>Cu.m.</v>
          </cell>
          <cell r="H209" t="str">
            <v>@</v>
          </cell>
          <cell r="I209">
            <v>215</v>
          </cell>
        </row>
        <row r="217">
          <cell r="B217" t="str">
            <v>CEM</v>
          </cell>
          <cell r="D217" t="str">
            <v xml:space="preserve">Cement </v>
          </cell>
          <cell r="G217" t="str">
            <v>M.Ton</v>
          </cell>
          <cell r="H217" t="str">
            <v>@</v>
          </cell>
          <cell r="I217">
            <v>6500</v>
          </cell>
        </row>
        <row r="813">
          <cell r="B813" t="str">
            <v>PIG</v>
          </cell>
          <cell r="D813" t="str">
            <v xml:space="preserve">Pigment </v>
          </cell>
          <cell r="G813" t="str">
            <v>Kg.</v>
          </cell>
          <cell r="H813" t="str">
            <v>@</v>
          </cell>
          <cell r="I813">
            <v>75</v>
          </cell>
        </row>
        <row r="1040">
          <cell r="A1040">
            <v>1001</v>
          </cell>
          <cell r="B1040" t="str">
            <v>SAN</v>
          </cell>
          <cell r="D1040" t="str">
            <v>Sand local</v>
          </cell>
          <cell r="G1040" t="str">
            <v>Cu.m.</v>
          </cell>
          <cell r="H1040" t="str">
            <v>@</v>
          </cell>
          <cell r="I1040">
            <v>810</v>
          </cell>
        </row>
        <row r="1117">
          <cell r="B1117" t="str">
            <v>TIG</v>
          </cell>
          <cell r="D1117" t="str">
            <v xml:space="preserve">Tile glazed/matt </v>
          </cell>
          <cell r="G1117" t="str">
            <v>Sq. m.</v>
          </cell>
          <cell r="H1117" t="str">
            <v>@</v>
          </cell>
          <cell r="I1117">
            <v>620</v>
          </cell>
        </row>
      </sheetData>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IPC 17"/>
      <sheetName val="B.O.Q IPC 17 (2)"/>
      <sheetName val="95% earth work"/>
      <sheetName val="SB"/>
      <sheetName val="BC"/>
      <sheetName val="ABC"/>
      <sheetName val="ACWC"/>
      <sheetName val="Drain (2)"/>
      <sheetName val="85% earth work"/>
      <sheetName val="85% earth work (2)"/>
      <sheetName val=" earth work"/>
      <sheetName val=" earth work (2)"/>
      <sheetName val="85% earth work (3)"/>
      <sheetName val="85% earth work (4)"/>
      <sheetName val=" earth work (3)"/>
      <sheetName val=" earth work (4)"/>
      <sheetName val="SB (2)"/>
      <sheetName val="BC (2)"/>
      <sheetName val="BC (3)"/>
      <sheetName val="ABC (2)"/>
      <sheetName val="ACWC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Summary  (2)"/>
      <sheetName val="Summary  (3)"/>
      <sheetName val="Snad (2)"/>
      <sheetName val="Snad"/>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s>
    <sheetDataSet>
      <sheetData sheetId="0">
        <row r="1">
          <cell r="A1" t="str">
            <v>ECHO WEST INTERNATIONAL (PVT) LTD</v>
          </cell>
        </row>
        <row r="2">
          <cell r="A2" t="str">
            <v xml:space="preserve">           DUALIZATION OF KAHNA KASUR ROAD PROJECT 1077 </v>
          </cell>
        </row>
        <row r="3">
          <cell r="A3" t="str">
            <v xml:space="preserve">                               DAILY PROGRESS REPORT</v>
          </cell>
          <cell r="I3" t="str">
            <v>Date : 01-04-2008</v>
          </cell>
        </row>
        <row r="4">
          <cell r="A4" t="str">
            <v xml:space="preserve">RDs </v>
          </cell>
          <cell r="C4" t="str">
            <v>Side</v>
          </cell>
          <cell r="D4" t="str">
            <v>Length</v>
          </cell>
          <cell r="E4" t="str">
            <v>Discreption</v>
          </cell>
          <cell r="F4" t="str">
            <v>Unit</v>
          </cell>
          <cell r="G4" t="str">
            <v>Qty.</v>
          </cell>
          <cell r="H4" t="str">
            <v>Amount</v>
          </cell>
          <cell r="I4" t="str">
            <v>Remarks</v>
          </cell>
        </row>
        <row r="6">
          <cell r="A6" t="str">
            <v>Road Works</v>
          </cell>
        </row>
        <row r="7">
          <cell r="C7" t="str">
            <v>R</v>
          </cell>
          <cell r="D7">
            <v>0</v>
          </cell>
          <cell r="E7" t="str">
            <v>Earth work (Bus Bay)</v>
          </cell>
          <cell r="F7" t="str">
            <v>Cft</v>
          </cell>
        </row>
        <row r="8">
          <cell r="A8">
            <v>39900</v>
          </cell>
          <cell r="B8">
            <v>40400</v>
          </cell>
          <cell r="C8" t="str">
            <v>L</v>
          </cell>
          <cell r="D8">
            <v>500</v>
          </cell>
          <cell r="E8" t="str">
            <v>Earth work (Service Road)</v>
          </cell>
          <cell r="F8" t="str">
            <v>Cft</v>
          </cell>
          <cell r="G8">
            <v>31003</v>
          </cell>
        </row>
        <row r="9">
          <cell r="C9" t="str">
            <v>R</v>
          </cell>
          <cell r="D9">
            <v>0</v>
          </cell>
          <cell r="E9" t="str">
            <v>Earth work (Service Road)</v>
          </cell>
          <cell r="F9" t="str">
            <v>Cft</v>
          </cell>
        </row>
        <row r="10">
          <cell r="C10" t="str">
            <v>L</v>
          </cell>
          <cell r="D10">
            <v>0</v>
          </cell>
          <cell r="E10" t="str">
            <v>Unsuitable (Service Road)</v>
          </cell>
          <cell r="F10" t="str">
            <v>Cft</v>
          </cell>
        </row>
        <row r="11">
          <cell r="C11" t="str">
            <v>L</v>
          </cell>
          <cell r="D11">
            <v>0</v>
          </cell>
          <cell r="E11" t="str">
            <v>Better fill (Service Road)</v>
          </cell>
          <cell r="F11" t="str">
            <v>Cft</v>
          </cell>
        </row>
        <row r="12">
          <cell r="C12" t="str">
            <v>L</v>
          </cell>
          <cell r="D12">
            <v>0</v>
          </cell>
          <cell r="E12" t="str">
            <v>Earth work (Service Road) Shoulder</v>
          </cell>
          <cell r="F12" t="str">
            <v>Cft</v>
          </cell>
          <cell r="G12">
            <v>0</v>
          </cell>
        </row>
        <row r="13">
          <cell r="E13" t="str">
            <v>Sub Base (U Turn)</v>
          </cell>
          <cell r="F13" t="str">
            <v>Cft</v>
          </cell>
        </row>
        <row r="14">
          <cell r="A14">
            <v>11300</v>
          </cell>
          <cell r="B14">
            <v>12000</v>
          </cell>
          <cell r="C14" t="str">
            <v>R</v>
          </cell>
          <cell r="D14">
            <v>700</v>
          </cell>
          <cell r="E14" t="str">
            <v>Sub Base (Service Road)</v>
          </cell>
          <cell r="F14" t="str">
            <v>Cft</v>
          </cell>
          <cell r="G14">
            <v>7000</v>
          </cell>
        </row>
        <row r="15">
          <cell r="C15" t="str">
            <v>L</v>
          </cell>
          <cell r="D15">
            <v>0</v>
          </cell>
          <cell r="E15" t="str">
            <v>Sub Base (Service Road)</v>
          </cell>
          <cell r="F15" t="str">
            <v>Cft</v>
          </cell>
          <cell r="G15">
            <v>0</v>
          </cell>
        </row>
        <row r="16">
          <cell r="C16" t="str">
            <v>R</v>
          </cell>
          <cell r="D16">
            <v>0</v>
          </cell>
          <cell r="E16" t="str">
            <v>WBM Base (Service Road)</v>
          </cell>
          <cell r="F16" t="str">
            <v>Cft</v>
          </cell>
          <cell r="G16">
            <v>0</v>
          </cell>
        </row>
        <row r="17">
          <cell r="A17">
            <v>10400</v>
          </cell>
          <cell r="B17">
            <v>11000</v>
          </cell>
          <cell r="C17" t="str">
            <v>L</v>
          </cell>
          <cell r="D17">
            <v>600</v>
          </cell>
          <cell r="E17" t="str">
            <v>WBM Base (Service Road)</v>
          </cell>
          <cell r="F17" t="str">
            <v>Cft</v>
          </cell>
          <cell r="G17">
            <v>6000</v>
          </cell>
        </row>
        <row r="18">
          <cell r="A18">
            <v>47200</v>
          </cell>
          <cell r="B18">
            <v>47250</v>
          </cell>
          <cell r="C18" t="str">
            <v>R</v>
          </cell>
          <cell r="D18">
            <v>50</v>
          </cell>
          <cell r="E18" t="str">
            <v>WBM Base (Service Road)</v>
          </cell>
          <cell r="F18" t="str">
            <v>Cft</v>
          </cell>
          <cell r="G18">
            <v>500</v>
          </cell>
        </row>
        <row r="19">
          <cell r="C19" t="str">
            <v>L</v>
          </cell>
          <cell r="D19">
            <v>0</v>
          </cell>
          <cell r="E19" t="str">
            <v>WBM Base (Service Road)</v>
          </cell>
          <cell r="F19" t="str">
            <v>Cft</v>
          </cell>
          <cell r="G19">
            <v>0</v>
          </cell>
        </row>
        <row r="20">
          <cell r="C20" t="str">
            <v>R</v>
          </cell>
          <cell r="D20">
            <v>0</v>
          </cell>
          <cell r="E20" t="str">
            <v>WBM Base (Bus Bay)</v>
          </cell>
          <cell r="F20" t="str">
            <v>Cft</v>
          </cell>
        </row>
        <row r="21">
          <cell r="C21" t="str">
            <v>L</v>
          </cell>
          <cell r="D21">
            <v>0</v>
          </cell>
          <cell r="E21" t="str">
            <v>WBM Base (Inner Shoulder)</v>
          </cell>
          <cell r="F21" t="str">
            <v>Cft</v>
          </cell>
          <cell r="G21">
            <v>0</v>
          </cell>
        </row>
        <row r="22">
          <cell r="C22" t="str">
            <v>L</v>
          </cell>
          <cell r="D22">
            <v>0</v>
          </cell>
          <cell r="E22" t="str">
            <v>Sub base (Inner Shoulder)</v>
          </cell>
          <cell r="F22" t="str">
            <v>Cft</v>
          </cell>
          <cell r="G22">
            <v>0</v>
          </cell>
        </row>
        <row r="23">
          <cell r="A23">
            <v>750</v>
          </cell>
          <cell r="B23">
            <v>2200</v>
          </cell>
          <cell r="C23" t="str">
            <v>L</v>
          </cell>
          <cell r="D23">
            <v>1450</v>
          </cell>
          <cell r="E23" t="str">
            <v>Wearing Course 1.5" Thick</v>
          </cell>
          <cell r="F23" t="str">
            <v>Sft</v>
          </cell>
          <cell r="G23">
            <v>34800</v>
          </cell>
        </row>
        <row r="24">
          <cell r="A24">
            <v>750</v>
          </cell>
          <cell r="B24">
            <v>2200</v>
          </cell>
          <cell r="C24" t="str">
            <v>L</v>
          </cell>
          <cell r="D24">
            <v>1450</v>
          </cell>
          <cell r="E24" t="str">
            <v>Wearing Course 2" Thick</v>
          </cell>
          <cell r="F24" t="str">
            <v>Sft</v>
          </cell>
          <cell r="G24">
            <v>5800</v>
          </cell>
        </row>
        <row r="25">
          <cell r="A25" t="str">
            <v>Brick Edging</v>
          </cell>
        </row>
        <row r="26">
          <cell r="A26">
            <v>54600</v>
          </cell>
          <cell r="B26">
            <v>55000</v>
          </cell>
          <cell r="C26" t="str">
            <v>R</v>
          </cell>
          <cell r="D26">
            <v>400</v>
          </cell>
          <cell r="E26" t="str">
            <v>Edging (Service Road)</v>
          </cell>
          <cell r="G26">
            <v>400</v>
          </cell>
        </row>
        <row r="27">
          <cell r="C27" t="str">
            <v>L</v>
          </cell>
          <cell r="D27">
            <v>0</v>
          </cell>
          <cell r="E27" t="str">
            <v>Edging (Service Road)</v>
          </cell>
          <cell r="G27">
            <v>0</v>
          </cell>
        </row>
        <row r="28">
          <cell r="E28" t="str">
            <v>Total Qty   =</v>
          </cell>
          <cell r="F28" t="str">
            <v>Rft</v>
          </cell>
          <cell r="G28">
            <v>400</v>
          </cell>
        </row>
        <row r="29">
          <cell r="A29" t="str">
            <v>Precasting of Kerb Stones</v>
          </cell>
          <cell r="F29" t="str">
            <v>No.</v>
          </cell>
          <cell r="G29">
            <v>1500</v>
          </cell>
        </row>
        <row r="30">
          <cell r="A30" t="str">
            <v>Fixing of Kerb Stone</v>
          </cell>
        </row>
        <row r="31">
          <cell r="C31" t="str">
            <v>L</v>
          </cell>
          <cell r="D31">
            <v>0</v>
          </cell>
          <cell r="E31" t="str">
            <v>Median Kerb Stone</v>
          </cell>
          <cell r="G31">
            <v>0</v>
          </cell>
        </row>
        <row r="32">
          <cell r="C32" t="str">
            <v>R</v>
          </cell>
          <cell r="D32">
            <v>0</v>
          </cell>
          <cell r="E32" t="str">
            <v>Median Kerb Stone</v>
          </cell>
          <cell r="G32">
            <v>0</v>
          </cell>
        </row>
        <row r="33">
          <cell r="C33" t="str">
            <v>R</v>
          </cell>
          <cell r="D33">
            <v>0</v>
          </cell>
          <cell r="E33" t="str">
            <v>Kerb Stone (Drain)</v>
          </cell>
          <cell r="G33">
            <v>0</v>
          </cell>
        </row>
        <row r="34">
          <cell r="E34" t="str">
            <v>Total Qty   =</v>
          </cell>
          <cell r="F34" t="str">
            <v>Rft</v>
          </cell>
          <cell r="G34">
            <v>0</v>
          </cell>
        </row>
        <row r="35">
          <cell r="A35" t="str">
            <v>Construction of RCC Drain</v>
          </cell>
        </row>
        <row r="36">
          <cell r="A36">
            <v>35350</v>
          </cell>
          <cell r="B36">
            <v>35450</v>
          </cell>
          <cell r="C36" t="str">
            <v>R</v>
          </cell>
          <cell r="D36">
            <v>100</v>
          </cell>
          <cell r="E36" t="str">
            <v>Lean Concrete</v>
          </cell>
          <cell r="F36" t="str">
            <v>Cum</v>
          </cell>
          <cell r="G36">
            <v>7.0781426953567381</v>
          </cell>
        </row>
        <row r="37">
          <cell r="A37">
            <v>36450</v>
          </cell>
          <cell r="B37">
            <v>36550</v>
          </cell>
          <cell r="C37" t="str">
            <v>L</v>
          </cell>
          <cell r="D37">
            <v>100</v>
          </cell>
          <cell r="E37" t="str">
            <v>Lean Concrete</v>
          </cell>
          <cell r="F37" t="str">
            <v>Cum</v>
          </cell>
          <cell r="G37">
            <v>7.0781426953567381</v>
          </cell>
        </row>
        <row r="38">
          <cell r="C38" t="str">
            <v>L</v>
          </cell>
          <cell r="D38">
            <v>0</v>
          </cell>
          <cell r="E38" t="str">
            <v>Lean Concrete</v>
          </cell>
          <cell r="F38" t="str">
            <v>Cum</v>
          </cell>
          <cell r="G38">
            <v>0</v>
          </cell>
        </row>
        <row r="39">
          <cell r="C39" t="str">
            <v>R</v>
          </cell>
          <cell r="D39">
            <v>0</v>
          </cell>
          <cell r="E39" t="str">
            <v>Lean Concrete</v>
          </cell>
          <cell r="F39" t="str">
            <v>Cum</v>
          </cell>
          <cell r="G39">
            <v>0</v>
          </cell>
        </row>
        <row r="40">
          <cell r="A40">
            <v>34730</v>
          </cell>
          <cell r="B40">
            <v>34780</v>
          </cell>
          <cell r="C40" t="str">
            <v>R</v>
          </cell>
          <cell r="D40">
            <v>50</v>
          </cell>
          <cell r="E40" t="str">
            <v>Bed Concrete</v>
          </cell>
          <cell r="F40" t="str">
            <v>Cum</v>
          </cell>
          <cell r="G40">
            <v>4.7423556058890144</v>
          </cell>
        </row>
        <row r="41">
          <cell r="A41">
            <v>53480</v>
          </cell>
          <cell r="B41">
            <v>53600</v>
          </cell>
          <cell r="C41" t="str">
            <v>L</v>
          </cell>
          <cell r="D41">
            <v>120</v>
          </cell>
          <cell r="E41" t="str">
            <v>Bed Concrete</v>
          </cell>
          <cell r="F41" t="str">
            <v>Cum</v>
          </cell>
          <cell r="G41">
            <v>11.381653454133636</v>
          </cell>
        </row>
        <row r="42">
          <cell r="C42" t="str">
            <v>R</v>
          </cell>
          <cell r="D42">
            <v>0</v>
          </cell>
          <cell r="E42" t="str">
            <v>Bed Concrete</v>
          </cell>
          <cell r="F42" t="str">
            <v>Cum</v>
          </cell>
          <cell r="G42">
            <v>0</v>
          </cell>
        </row>
        <row r="43">
          <cell r="C43" t="str">
            <v>L</v>
          </cell>
          <cell r="D43">
            <v>0</v>
          </cell>
          <cell r="E43" t="str">
            <v>Bed Concrete</v>
          </cell>
          <cell r="F43" t="str">
            <v>Cum</v>
          </cell>
          <cell r="G43">
            <v>0</v>
          </cell>
        </row>
        <row r="44">
          <cell r="A44">
            <v>35850</v>
          </cell>
          <cell r="B44">
            <v>35900</v>
          </cell>
          <cell r="C44" t="str">
            <v>L</v>
          </cell>
          <cell r="D44">
            <v>50</v>
          </cell>
          <cell r="E44" t="str">
            <v>Wall Concrete Both Side</v>
          </cell>
          <cell r="F44" t="str">
            <v>Cum</v>
          </cell>
          <cell r="G44">
            <v>4.7423556058890144</v>
          </cell>
        </row>
        <row r="45">
          <cell r="C45" t="str">
            <v>R</v>
          </cell>
          <cell r="D45">
            <v>0</v>
          </cell>
          <cell r="E45" t="str">
            <v>Wall Concrete Both Side</v>
          </cell>
          <cell r="F45" t="str">
            <v>Cum</v>
          </cell>
          <cell r="G45">
            <v>0</v>
          </cell>
        </row>
        <row r="46">
          <cell r="C46" t="str">
            <v>L</v>
          </cell>
          <cell r="D46">
            <v>0</v>
          </cell>
          <cell r="E46" t="str">
            <v>Wall Concrete Both Side</v>
          </cell>
          <cell r="F46" t="str">
            <v>Cum</v>
          </cell>
          <cell r="G46">
            <v>0</v>
          </cell>
        </row>
        <row r="47">
          <cell r="C47" t="str">
            <v>R</v>
          </cell>
          <cell r="D47">
            <v>0</v>
          </cell>
          <cell r="E47" t="str">
            <v>Wall Concrete Both Side</v>
          </cell>
          <cell r="F47" t="str">
            <v>Cum</v>
          </cell>
          <cell r="G47">
            <v>0</v>
          </cell>
        </row>
        <row r="48">
          <cell r="C48" t="str">
            <v>L</v>
          </cell>
          <cell r="D48">
            <v>0</v>
          </cell>
          <cell r="E48" t="str">
            <v>Wall Concret Outer Side</v>
          </cell>
          <cell r="F48" t="str">
            <v>Cum</v>
          </cell>
          <cell r="G48">
            <v>0</v>
          </cell>
        </row>
        <row r="49">
          <cell r="A49">
            <v>53360</v>
          </cell>
          <cell r="B49">
            <v>53480</v>
          </cell>
          <cell r="C49" t="str">
            <v>L</v>
          </cell>
          <cell r="D49">
            <v>120</v>
          </cell>
          <cell r="E49" t="str">
            <v>Wall Concret Inner Side</v>
          </cell>
          <cell r="F49" t="str">
            <v>Cum</v>
          </cell>
          <cell r="G49">
            <v>5.6908267270668178</v>
          </cell>
        </row>
        <row r="50">
          <cell r="C50" t="str">
            <v>R</v>
          </cell>
          <cell r="D50">
            <v>0</v>
          </cell>
          <cell r="E50" t="str">
            <v>Top Slab Concrete</v>
          </cell>
          <cell r="F50" t="str">
            <v>Cum</v>
          </cell>
          <cell r="G50">
            <v>0</v>
          </cell>
        </row>
        <row r="51">
          <cell r="A51">
            <v>29800</v>
          </cell>
          <cell r="B51">
            <v>30050</v>
          </cell>
          <cell r="C51" t="str">
            <v>R</v>
          </cell>
          <cell r="D51">
            <v>250</v>
          </cell>
          <cell r="E51" t="str">
            <v>Top Slab Concrete</v>
          </cell>
          <cell r="F51" t="str">
            <v>Cum</v>
          </cell>
          <cell r="G51">
            <v>17.695356738391848</v>
          </cell>
        </row>
        <row r="52">
          <cell r="E52" t="str">
            <v>Total Qty   =</v>
          </cell>
          <cell r="F52" t="str">
            <v>Cum</v>
          </cell>
          <cell r="G52">
            <v>58.40883352208381</v>
          </cell>
        </row>
        <row r="53">
          <cell r="A53" t="str">
            <v>Reinforcement of RCC Drain</v>
          </cell>
        </row>
        <row r="54">
          <cell r="A54">
            <v>34730</v>
          </cell>
          <cell r="B54">
            <v>34780</v>
          </cell>
          <cell r="C54" t="str">
            <v>R</v>
          </cell>
          <cell r="D54">
            <v>50</v>
          </cell>
          <cell r="E54" t="str">
            <v>Bed Steel</v>
          </cell>
          <cell r="G54">
            <v>599</v>
          </cell>
        </row>
        <row r="55">
          <cell r="A55">
            <v>53480</v>
          </cell>
          <cell r="B55">
            <v>53600</v>
          </cell>
          <cell r="C55" t="str">
            <v>L</v>
          </cell>
          <cell r="D55">
            <v>120</v>
          </cell>
          <cell r="E55" t="str">
            <v>Bed Steel</v>
          </cell>
          <cell r="G55">
            <v>1437.6</v>
          </cell>
        </row>
        <row r="56">
          <cell r="C56" t="str">
            <v>R</v>
          </cell>
          <cell r="D56">
            <v>0</v>
          </cell>
          <cell r="E56" t="str">
            <v>Bed Steel</v>
          </cell>
          <cell r="G56">
            <v>0</v>
          </cell>
        </row>
        <row r="57">
          <cell r="D57">
            <v>0</v>
          </cell>
          <cell r="E57" t="str">
            <v>Bed Steel</v>
          </cell>
          <cell r="G57">
            <v>0</v>
          </cell>
        </row>
        <row r="58">
          <cell r="C58" t="str">
            <v>R</v>
          </cell>
          <cell r="D58">
            <v>0</v>
          </cell>
          <cell r="E58" t="str">
            <v>Top Slab Steel</v>
          </cell>
          <cell r="G58">
            <v>0</v>
          </cell>
        </row>
        <row r="59">
          <cell r="A59">
            <v>29800</v>
          </cell>
          <cell r="B59">
            <v>30050</v>
          </cell>
          <cell r="C59" t="str">
            <v>R</v>
          </cell>
          <cell r="D59">
            <v>250</v>
          </cell>
          <cell r="E59" t="str">
            <v>Top Slab Steel</v>
          </cell>
          <cell r="G59">
            <v>2215</v>
          </cell>
        </row>
        <row r="60">
          <cell r="E60" t="str">
            <v>Total Qty   =</v>
          </cell>
          <cell r="F60" t="str">
            <v>Kgs</v>
          </cell>
          <cell r="G60">
            <v>4251.6000000000004</v>
          </cell>
        </row>
        <row r="61">
          <cell r="A61" t="str">
            <v>Sand Filling of RCC Drain</v>
          </cell>
        </row>
        <row r="62">
          <cell r="A62">
            <v>35350</v>
          </cell>
          <cell r="B62">
            <v>35450</v>
          </cell>
          <cell r="C62" t="str">
            <v>R</v>
          </cell>
          <cell r="D62">
            <v>100</v>
          </cell>
          <cell r="E62" t="str">
            <v>Sand filling</v>
          </cell>
          <cell r="G62">
            <v>250</v>
          </cell>
        </row>
        <row r="63">
          <cell r="A63">
            <v>36450</v>
          </cell>
          <cell r="B63">
            <v>36550</v>
          </cell>
          <cell r="C63" t="str">
            <v>L</v>
          </cell>
          <cell r="D63">
            <v>100</v>
          </cell>
          <cell r="E63" t="str">
            <v>Sand filling</v>
          </cell>
          <cell r="G63">
            <v>250</v>
          </cell>
        </row>
        <row r="64">
          <cell r="C64" t="str">
            <v>L</v>
          </cell>
          <cell r="D64">
            <v>0</v>
          </cell>
          <cell r="E64" t="str">
            <v>Sand filling</v>
          </cell>
          <cell r="G64">
            <v>0</v>
          </cell>
        </row>
        <row r="65">
          <cell r="C65" t="str">
            <v>R</v>
          </cell>
          <cell r="D65">
            <v>0</v>
          </cell>
          <cell r="E65" t="str">
            <v>Sand filling</v>
          </cell>
          <cell r="G65">
            <v>0</v>
          </cell>
        </row>
        <row r="66">
          <cell r="E66" t="str">
            <v>Total Qty   =</v>
          </cell>
          <cell r="F66" t="str">
            <v>Cft</v>
          </cell>
          <cell r="G66">
            <v>500</v>
          </cell>
        </row>
        <row r="67">
          <cell r="A67" t="str">
            <v xml:space="preserve">Excavation </v>
          </cell>
        </row>
        <row r="68">
          <cell r="A68">
            <v>35350</v>
          </cell>
          <cell r="B68">
            <v>35450</v>
          </cell>
          <cell r="C68" t="str">
            <v>R</v>
          </cell>
          <cell r="D68">
            <v>100</v>
          </cell>
          <cell r="E68" t="str">
            <v>Excavation for Drain</v>
          </cell>
          <cell r="G68">
            <v>1250</v>
          </cell>
        </row>
        <row r="69">
          <cell r="A69">
            <v>36450</v>
          </cell>
          <cell r="B69">
            <v>36550</v>
          </cell>
          <cell r="C69" t="str">
            <v>L</v>
          </cell>
          <cell r="D69">
            <v>100</v>
          </cell>
          <cell r="E69" t="str">
            <v>Excavation for Drain</v>
          </cell>
          <cell r="G69">
            <v>1250</v>
          </cell>
        </row>
        <row r="70">
          <cell r="C70" t="str">
            <v>L</v>
          </cell>
          <cell r="D70">
            <v>0</v>
          </cell>
          <cell r="E70" t="str">
            <v>Excavation for Drain</v>
          </cell>
          <cell r="G70">
            <v>0</v>
          </cell>
        </row>
        <row r="71">
          <cell r="C71" t="str">
            <v>R</v>
          </cell>
          <cell r="D71">
            <v>0</v>
          </cell>
          <cell r="E71" t="str">
            <v>Excavation for Drain</v>
          </cell>
          <cell r="G71">
            <v>0</v>
          </cell>
        </row>
        <row r="72">
          <cell r="E72" t="str">
            <v>Total Qty   =</v>
          </cell>
          <cell r="F72" t="str">
            <v>Cft</v>
          </cell>
          <cell r="G72">
            <v>2500</v>
          </cell>
        </row>
        <row r="73">
          <cell r="E73" t="str">
            <v>Total Amount  =</v>
          </cell>
        </row>
        <row r="77">
          <cell r="A77" t="str">
            <v>Quantity Surveyor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C PIPES ANALYSIS"/>
      <sheetName val="INSURANCE-NICL"/>
      <sheetName val="Masonry Works"/>
      <sheetName val="KACHHI MATERIALS"/>
      <sheetName val="Rent of Machine"/>
      <sheetName val="EARTH WORK &amp; ROAD BPASS"/>
      <sheetName val="MS- G.I PiPEs"/>
      <sheetName val="BOQ KACHHI"/>
      <sheetName val="In-direct cost"/>
      <sheetName val="Sheet1"/>
    </sheetNames>
    <sheetDataSet>
      <sheetData sheetId="0"/>
      <sheetData sheetId="1"/>
      <sheetData sheetId="2"/>
      <sheetData sheetId="3"/>
      <sheetData sheetId="4"/>
      <sheetData sheetId="5"/>
      <sheetData sheetId="6"/>
      <sheetData sheetId="7">
        <row r="4">
          <cell r="H4">
            <v>0.1751352251774892</v>
          </cell>
        </row>
      </sheetData>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41"/>
  <sheetViews>
    <sheetView tabSelected="1" view="pageBreakPreview" zoomScaleSheetLayoutView="100" workbookViewId="0">
      <selection activeCell="C15" sqref="C15"/>
    </sheetView>
  </sheetViews>
  <sheetFormatPr defaultColWidth="9.140625" defaultRowHeight="12.75" x14ac:dyDescent="0.2"/>
  <cols>
    <col min="1" max="1" width="3.7109375" style="1" bestFit="1" customWidth="1"/>
    <col min="2" max="2" width="47.140625" style="1" customWidth="1"/>
    <col min="3" max="3" width="16.85546875" style="1" bestFit="1" customWidth="1"/>
    <col min="4" max="4" width="13.7109375" style="1" customWidth="1"/>
    <col min="5" max="5" width="12.85546875" style="1" bestFit="1" customWidth="1"/>
    <col min="6" max="6" width="14" style="1" bestFit="1" customWidth="1"/>
    <col min="7" max="16384" width="9.140625" style="1"/>
  </cols>
  <sheetData>
    <row r="1" spans="1:9" ht="15" x14ac:dyDescent="0.2">
      <c r="A1" s="297"/>
      <c r="B1" s="298"/>
      <c r="C1" s="298"/>
      <c r="D1" s="299"/>
    </row>
    <row r="2" spans="1:9" ht="15" customHeight="1" x14ac:dyDescent="0.2">
      <c r="A2" s="300" t="s">
        <v>220</v>
      </c>
      <c r="B2" s="301"/>
      <c r="C2" s="301"/>
      <c r="D2" s="302"/>
    </row>
    <row r="3" spans="1:9" ht="15" x14ac:dyDescent="0.2">
      <c r="A3" s="4"/>
      <c r="B3" s="5"/>
      <c r="C3" s="303" t="s">
        <v>194</v>
      </c>
      <c r="D3" s="304"/>
    </row>
    <row r="4" spans="1:9" ht="15" x14ac:dyDescent="0.2">
      <c r="A4" s="4"/>
      <c r="B4" s="5"/>
      <c r="C4" s="2"/>
      <c r="D4" s="3"/>
    </row>
    <row r="5" spans="1:9" ht="15" x14ac:dyDescent="0.2">
      <c r="A5" s="305" t="s">
        <v>193</v>
      </c>
      <c r="B5" s="306"/>
      <c r="C5" s="306"/>
      <c r="D5" s="307"/>
    </row>
    <row r="6" spans="1:9" ht="15.75" thickBot="1" x14ac:dyDescent="0.25">
      <c r="A6" s="300"/>
      <c r="B6" s="301"/>
      <c r="C6" s="301"/>
      <c r="D6" s="302"/>
    </row>
    <row r="7" spans="1:9" ht="43.5" thickBot="1" x14ac:dyDescent="0.25">
      <c r="A7" s="6" t="s">
        <v>0</v>
      </c>
      <c r="B7" s="6" t="s">
        <v>1</v>
      </c>
      <c r="C7" s="6" t="s">
        <v>2</v>
      </c>
      <c r="D7" s="7" t="s">
        <v>3</v>
      </c>
    </row>
    <row r="8" spans="1:9" ht="24.75" customHeight="1" x14ac:dyDescent="0.2">
      <c r="A8" s="8">
        <v>1</v>
      </c>
      <c r="B8" s="9" t="s">
        <v>188</v>
      </c>
      <c r="C8" s="10"/>
      <c r="D8" s="11"/>
      <c r="E8" s="12"/>
      <c r="F8" s="13"/>
      <c r="I8" s="14"/>
    </row>
    <row r="9" spans="1:9" ht="24.75" customHeight="1" x14ac:dyDescent="0.2">
      <c r="A9" s="8">
        <f>1+A8</f>
        <v>2</v>
      </c>
      <c r="B9" s="9" t="s">
        <v>189</v>
      </c>
      <c r="C9" s="10"/>
      <c r="D9" s="11"/>
      <c r="E9" s="12"/>
      <c r="F9" s="13"/>
      <c r="I9" s="14"/>
    </row>
    <row r="10" spans="1:9" ht="24.75" customHeight="1" x14ac:dyDescent="0.2">
      <c r="A10" s="8">
        <f t="shared" ref="A10:A12" si="0">1+A9</f>
        <v>3</v>
      </c>
      <c r="B10" s="9" t="s">
        <v>192</v>
      </c>
      <c r="C10" s="10"/>
      <c r="D10" s="11"/>
      <c r="E10" s="12"/>
      <c r="F10" s="13"/>
      <c r="I10" s="14"/>
    </row>
    <row r="11" spans="1:9" ht="24.75" customHeight="1" x14ac:dyDescent="0.2">
      <c r="A11" s="8">
        <f t="shared" si="0"/>
        <v>4</v>
      </c>
      <c r="B11" s="9" t="s">
        <v>190</v>
      </c>
      <c r="C11" s="15"/>
      <c r="D11" s="11"/>
      <c r="E11" s="12"/>
      <c r="F11" s="12"/>
    </row>
    <row r="12" spans="1:9" ht="24.75" customHeight="1" x14ac:dyDescent="0.2">
      <c r="A12" s="8">
        <f t="shared" si="0"/>
        <v>5</v>
      </c>
      <c r="B12" s="9" t="s">
        <v>191</v>
      </c>
      <c r="C12" s="15"/>
      <c r="D12" s="11"/>
      <c r="E12" s="12"/>
      <c r="F12" s="12"/>
    </row>
    <row r="13" spans="1:9" ht="24.75" customHeight="1" thickBot="1" x14ac:dyDescent="0.25">
      <c r="A13" s="16"/>
      <c r="B13" s="9"/>
      <c r="C13" s="10"/>
      <c r="D13" s="17"/>
    </row>
    <row r="14" spans="1:9" ht="15" thickBot="1" x14ac:dyDescent="0.25">
      <c r="A14" s="295" t="s">
        <v>4</v>
      </c>
      <c r="B14" s="296"/>
      <c r="C14" s="18"/>
      <c r="D14" s="19"/>
    </row>
    <row r="15" spans="1:9" x14ac:dyDescent="0.2">
      <c r="C15" s="14"/>
    </row>
    <row r="16" spans="1:9" x14ac:dyDescent="0.2">
      <c r="C16" s="14"/>
    </row>
    <row r="17" spans="3:6" x14ac:dyDescent="0.2">
      <c r="C17" s="12"/>
    </row>
    <row r="18" spans="3:6" hidden="1" x14ac:dyDescent="0.2"/>
    <row r="19" spans="3:6" hidden="1" x14ac:dyDescent="0.2">
      <c r="E19" s="1" t="s">
        <v>5</v>
      </c>
      <c r="F19" s="1">
        <f>'[14]27-RCC in Basnement Slab '!D4</f>
        <v>3907.1880000000001</v>
      </c>
    </row>
    <row r="20" spans="3:6" hidden="1" x14ac:dyDescent="0.2">
      <c r="E20" s="1" t="s">
        <v>6</v>
      </c>
      <c r="F20" s="1">
        <f>'[14]28-RCC in G-F Slab  '!D4</f>
        <v>5195.1719999999996</v>
      </c>
    </row>
    <row r="21" spans="3:6" hidden="1" x14ac:dyDescent="0.2">
      <c r="E21" s="1" t="s">
        <v>7</v>
      </c>
      <c r="F21" s="1">
        <f>'[14]29-RCC in F-F Slab   '!D4</f>
        <v>3991.3560000000002</v>
      </c>
    </row>
    <row r="22" spans="3:6" hidden="1" x14ac:dyDescent="0.2">
      <c r="E22" s="1" t="s">
        <v>8</v>
      </c>
      <c r="F22" s="1">
        <f>'[14]30-RCC in Mummty-Floor Slab'!D4*'[14]30-RCC in Mummty-Floor Slab'!E4</f>
        <v>799</v>
      </c>
    </row>
    <row r="23" spans="3:6" hidden="1" x14ac:dyDescent="0.2">
      <c r="F23" s="1">
        <f>SUM(F19:F22)</f>
        <v>13892.716</v>
      </c>
    </row>
    <row r="24" spans="3:6" hidden="1" x14ac:dyDescent="0.2"/>
    <row r="25" spans="3:6" hidden="1" x14ac:dyDescent="0.2"/>
    <row r="241" spans="6:6" x14ac:dyDescent="0.2">
      <c r="F241" s="1">
        <f>F87+F145+F239</f>
        <v>0</v>
      </c>
    </row>
  </sheetData>
  <mergeCells count="6">
    <mergeCell ref="A14:B14"/>
    <mergeCell ref="A1:D1"/>
    <mergeCell ref="A2:D2"/>
    <mergeCell ref="C3:D3"/>
    <mergeCell ref="A5:D5"/>
    <mergeCell ref="A6:D6"/>
  </mergeCells>
  <pageMargins left="0.7" right="0.2" top="0.75" bottom="0.75" header="0.3" footer="0.3"/>
  <pageSetup scale="110" orientation="portrait" r:id="rId1"/>
  <headerFooter>
    <oddHeader>&amp;RPage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U160"/>
  <sheetViews>
    <sheetView showGridLines="0" view="pageBreakPreview" topLeftCell="C137" zoomScaleNormal="100" zoomScaleSheetLayoutView="100" workbookViewId="0">
      <selection activeCell="H159" sqref="H159"/>
    </sheetView>
  </sheetViews>
  <sheetFormatPr defaultRowHeight="17.25" x14ac:dyDescent="0.3"/>
  <cols>
    <col min="1" max="1" width="6.7109375" style="103" customWidth="1"/>
    <col min="2" max="2" width="45.7109375" style="103" customWidth="1"/>
    <col min="3" max="3" width="6.28515625" style="122" bestFit="1" customWidth="1"/>
    <col min="4" max="4" width="11.5703125" style="122" bestFit="1" customWidth="1"/>
    <col min="5" max="5" width="14.7109375" style="122" bestFit="1" customWidth="1"/>
    <col min="6" max="6" width="16" style="124" bestFit="1" customWidth="1"/>
    <col min="7" max="7" width="18.140625" style="103" bestFit="1" customWidth="1"/>
    <col min="8" max="8" width="15.28515625" style="103" customWidth="1"/>
    <col min="9" max="9" width="13" style="103" customWidth="1"/>
    <col min="10" max="10" width="6.5703125" style="103" customWidth="1"/>
    <col min="11" max="11" width="10.7109375" style="103" customWidth="1"/>
    <col min="12" max="12" width="7.28515625" style="103" customWidth="1"/>
    <col min="13" max="13" width="15.5703125" style="103" customWidth="1"/>
    <col min="14" max="14" width="7.140625" style="103" customWidth="1"/>
    <col min="15" max="15" width="8.7109375" style="103" customWidth="1"/>
    <col min="16" max="16" width="6.42578125" style="103" customWidth="1"/>
    <col min="17" max="17" width="9.28515625" style="103" bestFit="1" customWidth="1"/>
    <col min="18" max="18" width="11.28515625" style="103" bestFit="1" customWidth="1"/>
    <col min="19" max="21" width="9.28515625" style="103" bestFit="1" customWidth="1"/>
    <col min="22" max="16384" width="9.140625" style="103"/>
  </cols>
  <sheetData>
    <row r="1" spans="1:19" ht="15" customHeight="1" thickTop="1" x14ac:dyDescent="0.3">
      <c r="A1" s="71"/>
      <c r="B1" s="72"/>
      <c r="C1" s="310" t="s">
        <v>9</v>
      </c>
      <c r="D1" s="310"/>
      <c r="E1" s="310"/>
      <c r="F1" s="311"/>
    </row>
    <row r="2" spans="1:19" ht="15" customHeight="1" x14ac:dyDescent="0.3">
      <c r="A2" s="73"/>
      <c r="B2" s="74"/>
      <c r="C2" s="312" t="s">
        <v>10</v>
      </c>
      <c r="D2" s="312"/>
      <c r="E2" s="312"/>
      <c r="F2" s="313"/>
    </row>
    <row r="3" spans="1:19" ht="15" customHeight="1" x14ac:dyDescent="0.3">
      <c r="A3" s="73"/>
      <c r="B3" s="75"/>
      <c r="C3" s="314" t="s">
        <v>11</v>
      </c>
      <c r="D3" s="314"/>
      <c r="E3" s="314"/>
      <c r="F3" s="315"/>
    </row>
    <row r="4" spans="1:19" ht="18" thickBot="1" x14ac:dyDescent="0.35">
      <c r="A4" s="316"/>
      <c r="B4" s="317"/>
      <c r="C4" s="317"/>
      <c r="D4" s="317"/>
      <c r="E4" s="317"/>
      <c r="F4" s="318"/>
    </row>
    <row r="5" spans="1:19" ht="45.75" thickBot="1" x14ac:dyDescent="0.35">
      <c r="A5" s="76" t="s">
        <v>12</v>
      </c>
      <c r="B5" s="21" t="s">
        <v>13</v>
      </c>
      <c r="C5" s="22" t="s">
        <v>14</v>
      </c>
      <c r="D5" s="22" t="s">
        <v>15</v>
      </c>
      <c r="E5" s="23" t="s">
        <v>16</v>
      </c>
      <c r="F5" s="77" t="s">
        <v>17</v>
      </c>
    </row>
    <row r="6" spans="1:19" ht="18" thickBot="1" x14ac:dyDescent="0.35">
      <c r="A6" s="76" t="s">
        <v>18</v>
      </c>
      <c r="B6" s="21" t="s">
        <v>19</v>
      </c>
      <c r="C6" s="22" t="s">
        <v>20</v>
      </c>
      <c r="D6" s="22" t="s">
        <v>21</v>
      </c>
      <c r="E6" s="22" t="s">
        <v>22</v>
      </c>
      <c r="F6" s="78" t="s">
        <v>23</v>
      </c>
    </row>
    <row r="7" spans="1:19" ht="9.9499999999999993" customHeight="1" x14ac:dyDescent="0.3">
      <c r="A7" s="79"/>
      <c r="B7" s="24"/>
      <c r="C7" s="25"/>
      <c r="D7" s="25"/>
      <c r="E7" s="25"/>
      <c r="F7" s="80"/>
    </row>
    <row r="8" spans="1:19" ht="34.5" x14ac:dyDescent="0.3">
      <c r="A8" s="81"/>
      <c r="B8" s="26" t="s">
        <v>24</v>
      </c>
      <c r="C8" s="27"/>
      <c r="D8" s="27"/>
      <c r="E8" s="27"/>
      <c r="F8" s="82"/>
    </row>
    <row r="9" spans="1:19" ht="9.9499999999999993" customHeight="1" x14ac:dyDescent="0.3">
      <c r="A9" s="83"/>
      <c r="B9" s="28"/>
      <c r="C9" s="27"/>
      <c r="D9" s="27"/>
      <c r="E9" s="27"/>
      <c r="F9" s="82"/>
    </row>
    <row r="10" spans="1:19" x14ac:dyDescent="0.3">
      <c r="A10" s="104"/>
      <c r="B10" s="58" t="s">
        <v>25</v>
      </c>
      <c r="C10" s="60"/>
      <c r="D10" s="60"/>
      <c r="E10" s="61"/>
      <c r="F10" s="105"/>
    </row>
    <row r="11" spans="1:19" x14ac:dyDescent="0.3">
      <c r="A11" s="87"/>
      <c r="B11" s="62" t="s">
        <v>26</v>
      </c>
      <c r="C11" s="61"/>
      <c r="D11" s="61"/>
      <c r="E11" s="61"/>
      <c r="F11" s="105"/>
    </row>
    <row r="12" spans="1:19" ht="106.5" customHeight="1" x14ac:dyDescent="0.3">
      <c r="A12" s="87" t="s">
        <v>27</v>
      </c>
      <c r="B12" s="63" t="s">
        <v>28</v>
      </c>
      <c r="C12" s="59" t="s">
        <v>29</v>
      </c>
      <c r="D12" s="64">
        <v>17458.5</v>
      </c>
      <c r="E12" s="64"/>
      <c r="F12" s="106"/>
      <c r="Q12" s="107"/>
      <c r="R12" s="107"/>
      <c r="S12" s="108"/>
    </row>
    <row r="13" spans="1:19" ht="9.9499999999999993" customHeight="1" x14ac:dyDescent="0.3">
      <c r="A13" s="83"/>
      <c r="B13" s="28"/>
      <c r="C13" s="27"/>
      <c r="D13" s="27"/>
      <c r="E13" s="27"/>
      <c r="F13" s="84"/>
      <c r="Q13" s="107"/>
      <c r="R13" s="107"/>
      <c r="S13" s="108"/>
    </row>
    <row r="14" spans="1:19" ht="103.5" x14ac:dyDescent="0.3">
      <c r="A14" s="87" t="s">
        <v>30</v>
      </c>
      <c r="B14" s="63" t="s">
        <v>31</v>
      </c>
      <c r="C14" s="59" t="s">
        <v>29</v>
      </c>
      <c r="D14" s="64">
        <v>12742</v>
      </c>
      <c r="E14" s="64"/>
      <c r="F14" s="106"/>
      <c r="Q14" s="107"/>
      <c r="R14" s="107"/>
      <c r="S14" s="108"/>
    </row>
    <row r="15" spans="1:19" ht="9.9499999999999993" customHeight="1" x14ac:dyDescent="0.3">
      <c r="A15" s="83"/>
      <c r="B15" s="28"/>
      <c r="C15" s="27"/>
      <c r="D15" s="27"/>
      <c r="E15" s="27"/>
      <c r="F15" s="84"/>
      <c r="Q15" s="107"/>
      <c r="R15" s="107"/>
      <c r="S15" s="108"/>
    </row>
    <row r="16" spans="1:19" ht="9.9499999999999993" customHeight="1" x14ac:dyDescent="0.3">
      <c r="A16" s="83"/>
      <c r="B16" s="28"/>
      <c r="C16" s="27"/>
      <c r="D16" s="27"/>
      <c r="E16" s="27"/>
      <c r="F16" s="84"/>
      <c r="Q16" s="107"/>
      <c r="R16" s="107"/>
      <c r="S16" s="108"/>
    </row>
    <row r="17" spans="1:21" x14ac:dyDescent="0.3">
      <c r="A17" s="87"/>
      <c r="B17" s="58" t="s">
        <v>32</v>
      </c>
      <c r="C17" s="59"/>
      <c r="D17" s="60"/>
      <c r="E17" s="61"/>
      <c r="F17" s="105"/>
      <c r="Q17" s="107"/>
      <c r="R17" s="107"/>
      <c r="S17" s="108"/>
    </row>
    <row r="18" spans="1:21" x14ac:dyDescent="0.3">
      <c r="A18" s="87"/>
      <c r="B18" s="62" t="s">
        <v>33</v>
      </c>
      <c r="C18" s="59"/>
      <c r="D18" s="61"/>
      <c r="E18" s="61"/>
      <c r="F18" s="105"/>
      <c r="Q18" s="107"/>
      <c r="R18" s="107"/>
      <c r="S18" s="108"/>
    </row>
    <row r="19" spans="1:21" ht="34.5" x14ac:dyDescent="0.3">
      <c r="A19" s="87" t="s">
        <v>34</v>
      </c>
      <c r="B19" s="63" t="s">
        <v>35</v>
      </c>
      <c r="C19" s="59" t="s">
        <v>36</v>
      </c>
      <c r="D19" s="64">
        <v>5253</v>
      </c>
      <c r="E19" s="64"/>
      <c r="F19" s="106"/>
      <c r="Q19" s="107"/>
      <c r="R19" s="107"/>
      <c r="S19" s="108"/>
    </row>
    <row r="20" spans="1:21" ht="9.9499999999999993" customHeight="1" x14ac:dyDescent="0.3">
      <c r="A20" s="83"/>
      <c r="B20" s="28"/>
      <c r="C20" s="27"/>
      <c r="D20" s="27"/>
      <c r="E20" s="27"/>
      <c r="F20" s="84"/>
      <c r="Q20" s="107"/>
      <c r="R20" s="107"/>
      <c r="S20" s="108"/>
    </row>
    <row r="21" spans="1:21" x14ac:dyDescent="0.3">
      <c r="A21" s="87"/>
      <c r="B21" s="58" t="s">
        <v>37</v>
      </c>
      <c r="C21" s="59"/>
      <c r="D21" s="60"/>
      <c r="E21" s="61"/>
      <c r="F21" s="105"/>
      <c r="Q21" s="107"/>
      <c r="R21" s="107"/>
      <c r="S21" s="108"/>
    </row>
    <row r="22" spans="1:21" x14ac:dyDescent="0.3">
      <c r="A22" s="87"/>
      <c r="B22" s="62" t="s">
        <v>38</v>
      </c>
      <c r="C22" s="59"/>
      <c r="D22" s="61"/>
      <c r="E22" s="61"/>
      <c r="F22" s="105"/>
      <c r="Q22" s="107"/>
      <c r="R22" s="107"/>
      <c r="S22" s="108"/>
    </row>
    <row r="23" spans="1:21" ht="34.5" x14ac:dyDescent="0.3">
      <c r="A23" s="87" t="s">
        <v>39</v>
      </c>
      <c r="B23" s="63" t="s">
        <v>40</v>
      </c>
      <c r="C23" s="59" t="s">
        <v>41</v>
      </c>
      <c r="D23" s="64">
        <v>11</v>
      </c>
      <c r="E23" s="64"/>
      <c r="F23" s="106"/>
      <c r="Q23" s="107"/>
      <c r="R23" s="107"/>
      <c r="S23" s="108"/>
    </row>
    <row r="24" spans="1:21" ht="9.9499999999999993" customHeight="1" x14ac:dyDescent="0.3">
      <c r="A24" s="83"/>
      <c r="B24" s="28"/>
      <c r="C24" s="27"/>
      <c r="D24" s="27"/>
      <c r="E24" s="27"/>
      <c r="F24" s="85"/>
      <c r="Q24" s="107"/>
      <c r="R24" s="107"/>
      <c r="S24" s="108"/>
    </row>
    <row r="25" spans="1:21" x14ac:dyDescent="0.3">
      <c r="A25" s="87"/>
      <c r="B25" s="58" t="s">
        <v>42</v>
      </c>
      <c r="C25" s="59"/>
      <c r="D25" s="60"/>
      <c r="E25" s="61"/>
      <c r="F25" s="105"/>
      <c r="Q25" s="107"/>
      <c r="R25" s="107"/>
      <c r="S25" s="108"/>
    </row>
    <row r="26" spans="1:21" x14ac:dyDescent="0.3">
      <c r="A26" s="87"/>
      <c r="B26" s="62" t="s">
        <v>43</v>
      </c>
      <c r="C26" s="59"/>
      <c r="D26" s="61"/>
      <c r="E26" s="61"/>
      <c r="F26" s="105"/>
      <c r="Q26" s="107"/>
      <c r="R26" s="107"/>
      <c r="S26" s="108"/>
    </row>
    <row r="27" spans="1:21" ht="31.5" customHeight="1" x14ac:dyDescent="0.3">
      <c r="A27" s="87" t="s">
        <v>44</v>
      </c>
      <c r="B27" s="63" t="s">
        <v>45</v>
      </c>
      <c r="C27" s="59" t="s">
        <v>29</v>
      </c>
      <c r="D27" s="64">
        <v>1084</v>
      </c>
      <c r="E27" s="64"/>
      <c r="F27" s="106"/>
      <c r="G27" s="64"/>
      <c r="Q27" s="107"/>
      <c r="R27" s="107"/>
      <c r="S27" s="108"/>
    </row>
    <row r="28" spans="1:21" s="110" customFormat="1" x14ac:dyDescent="0.3">
      <c r="A28" s="104"/>
      <c r="B28" s="58" t="s">
        <v>46</v>
      </c>
      <c r="C28" s="109"/>
      <c r="D28" s="60"/>
      <c r="E28" s="61"/>
      <c r="F28" s="105"/>
      <c r="G28" s="61"/>
      <c r="Q28" s="111"/>
      <c r="R28" s="111"/>
      <c r="S28" s="112"/>
      <c r="U28" s="103"/>
    </row>
    <row r="29" spans="1:21" s="110" customFormat="1" x14ac:dyDescent="0.3">
      <c r="A29" s="87"/>
      <c r="B29" s="62" t="s">
        <v>47</v>
      </c>
      <c r="C29" s="113"/>
      <c r="D29" s="61"/>
      <c r="E29" s="61"/>
      <c r="F29" s="105"/>
      <c r="G29" s="61"/>
      <c r="Q29" s="111"/>
      <c r="R29" s="111"/>
      <c r="S29" s="112"/>
      <c r="U29" s="103"/>
    </row>
    <row r="30" spans="1:21" ht="69" x14ac:dyDescent="0.3">
      <c r="A30" s="87" t="s">
        <v>48</v>
      </c>
      <c r="B30" s="63" t="s">
        <v>49</v>
      </c>
      <c r="C30" s="59" t="s">
        <v>29</v>
      </c>
      <c r="D30" s="64">
        <v>1516</v>
      </c>
      <c r="E30" s="64"/>
      <c r="F30" s="106"/>
      <c r="G30" s="64"/>
      <c r="H30" s="114"/>
      <c r="Q30" s="107"/>
      <c r="R30" s="107"/>
      <c r="S30" s="108"/>
    </row>
    <row r="31" spans="1:21" ht="9.9499999999999993" customHeight="1" x14ac:dyDescent="0.3">
      <c r="A31" s="83"/>
      <c r="B31" s="28"/>
      <c r="C31" s="27"/>
      <c r="D31" s="27"/>
      <c r="E31" s="27"/>
      <c r="F31" s="84"/>
      <c r="G31" s="27"/>
      <c r="Q31" s="107"/>
      <c r="R31" s="107"/>
      <c r="S31" s="108"/>
    </row>
    <row r="32" spans="1:21" ht="51.75" x14ac:dyDescent="0.3">
      <c r="A32" s="87" t="s">
        <v>50</v>
      </c>
      <c r="B32" s="63" t="s">
        <v>51</v>
      </c>
      <c r="C32" s="27"/>
      <c r="D32" s="27"/>
      <c r="E32" s="27"/>
      <c r="F32" s="84"/>
      <c r="G32" s="27"/>
      <c r="H32" s="114"/>
      <c r="Q32" s="107"/>
      <c r="R32" s="107"/>
      <c r="S32" s="108"/>
    </row>
    <row r="33" spans="1:19" x14ac:dyDescent="0.3">
      <c r="A33" s="87"/>
      <c r="B33" s="115" t="s">
        <v>195</v>
      </c>
      <c r="C33" s="59" t="s">
        <v>29</v>
      </c>
      <c r="D33" s="64">
        <v>299</v>
      </c>
      <c r="E33" s="64"/>
      <c r="F33" s="106"/>
      <c r="G33" s="64"/>
      <c r="H33" s="114"/>
      <c r="Q33" s="107"/>
      <c r="R33" s="107"/>
      <c r="S33" s="108"/>
    </row>
    <row r="34" spans="1:19" x14ac:dyDescent="0.3">
      <c r="A34" s="83"/>
      <c r="B34" s="115" t="s">
        <v>196</v>
      </c>
      <c r="C34" s="59" t="str">
        <f>C33</f>
        <v>Cft</v>
      </c>
      <c r="D34" s="64">
        <v>249</v>
      </c>
      <c r="E34" s="64"/>
      <c r="F34" s="106"/>
      <c r="G34" s="64"/>
      <c r="Q34" s="107"/>
      <c r="R34" s="107"/>
      <c r="S34" s="108"/>
    </row>
    <row r="35" spans="1:19" x14ac:dyDescent="0.3">
      <c r="A35" s="83"/>
      <c r="B35" s="115" t="s">
        <v>197</v>
      </c>
      <c r="C35" s="59" t="str">
        <f>C34</f>
        <v>Cft</v>
      </c>
      <c r="D35" s="64">
        <v>259</v>
      </c>
      <c r="E35" s="64"/>
      <c r="F35" s="106"/>
      <c r="G35" s="64"/>
      <c r="Q35" s="107"/>
      <c r="R35" s="107"/>
      <c r="S35" s="108"/>
    </row>
    <row r="36" spans="1:19" x14ac:dyDescent="0.3">
      <c r="A36" s="87"/>
      <c r="B36" s="116" t="s">
        <v>52</v>
      </c>
      <c r="C36" s="59"/>
      <c r="D36" s="64"/>
      <c r="E36" s="64"/>
      <c r="F36" s="106"/>
      <c r="G36" s="64"/>
      <c r="H36" s="114"/>
      <c r="Q36" s="107"/>
      <c r="R36" s="107"/>
      <c r="S36" s="108"/>
    </row>
    <row r="37" spans="1:19" x14ac:dyDescent="0.3">
      <c r="A37" s="87"/>
      <c r="B37" s="115" t="s">
        <v>198</v>
      </c>
      <c r="C37" s="59" t="s">
        <v>29</v>
      </c>
      <c r="D37" s="64">
        <v>112</v>
      </c>
      <c r="E37" s="64"/>
      <c r="F37" s="106"/>
      <c r="G37" s="64"/>
      <c r="H37" s="114"/>
      <c r="Q37" s="107"/>
      <c r="R37" s="107"/>
      <c r="S37" s="108"/>
    </row>
    <row r="38" spans="1:19" x14ac:dyDescent="0.3">
      <c r="A38" s="87"/>
      <c r="B38" s="115" t="s">
        <v>199</v>
      </c>
      <c r="C38" s="59" t="s">
        <v>29</v>
      </c>
      <c r="D38" s="64">
        <v>120</v>
      </c>
      <c r="E38" s="64"/>
      <c r="F38" s="106"/>
      <c r="G38" s="64"/>
      <c r="H38" s="114"/>
      <c r="Q38" s="107"/>
      <c r="R38" s="107"/>
      <c r="S38" s="108"/>
    </row>
    <row r="39" spans="1:19" ht="34.5" x14ac:dyDescent="0.3">
      <c r="A39" s="87"/>
      <c r="B39" s="115" t="s">
        <v>200</v>
      </c>
      <c r="C39" s="59" t="s">
        <v>29</v>
      </c>
      <c r="D39" s="64">
        <v>79</v>
      </c>
      <c r="E39" s="64"/>
      <c r="F39" s="106"/>
      <c r="G39" s="64"/>
      <c r="H39" s="114"/>
      <c r="Q39" s="107"/>
      <c r="R39" s="107"/>
      <c r="S39" s="108"/>
    </row>
    <row r="40" spans="1:19" x14ac:dyDescent="0.3">
      <c r="A40" s="87"/>
      <c r="B40" s="115" t="s">
        <v>201</v>
      </c>
      <c r="C40" s="59" t="s">
        <v>29</v>
      </c>
      <c r="D40" s="64">
        <v>1690</v>
      </c>
      <c r="E40" s="64"/>
      <c r="F40" s="106"/>
      <c r="G40" s="64"/>
      <c r="H40" s="114"/>
      <c r="Q40" s="107"/>
      <c r="R40" s="107"/>
      <c r="S40" s="108"/>
    </row>
    <row r="41" spans="1:19" x14ac:dyDescent="0.3">
      <c r="A41" s="87"/>
      <c r="B41" s="116" t="s">
        <v>53</v>
      </c>
      <c r="C41" s="59"/>
      <c r="D41" s="64"/>
      <c r="E41" s="64"/>
      <c r="F41" s="106"/>
      <c r="G41" s="64"/>
      <c r="H41" s="114"/>
      <c r="Q41" s="107"/>
      <c r="R41" s="107"/>
      <c r="S41" s="108"/>
    </row>
    <row r="42" spans="1:19" x14ac:dyDescent="0.3">
      <c r="A42" s="87"/>
      <c r="B42" s="115" t="s">
        <v>198</v>
      </c>
      <c r="C42" s="59" t="str">
        <f>C39</f>
        <v>Cft</v>
      </c>
      <c r="D42" s="64">
        <v>7</v>
      </c>
      <c r="E42" s="64"/>
      <c r="F42" s="106"/>
      <c r="G42" s="64"/>
      <c r="H42" s="114"/>
      <c r="Q42" s="107"/>
      <c r="R42" s="107"/>
      <c r="S42" s="108"/>
    </row>
    <row r="43" spans="1:19" x14ac:dyDescent="0.3">
      <c r="A43" s="87"/>
      <c r="B43" s="115" t="s">
        <v>202</v>
      </c>
      <c r="C43" s="59" t="str">
        <f>C40</f>
        <v>Cft</v>
      </c>
      <c r="D43" s="64">
        <v>144</v>
      </c>
      <c r="E43" s="64"/>
      <c r="F43" s="106"/>
      <c r="G43" s="64"/>
      <c r="H43" s="114"/>
      <c r="Q43" s="107"/>
      <c r="R43" s="107"/>
      <c r="S43" s="108"/>
    </row>
    <row r="44" spans="1:19" ht="9.9499999999999993" customHeight="1" x14ac:dyDescent="0.3">
      <c r="A44" s="83"/>
      <c r="B44" s="115"/>
      <c r="C44" s="27"/>
      <c r="D44" s="27"/>
      <c r="E44" s="27"/>
      <c r="F44" s="84"/>
      <c r="G44" s="27"/>
      <c r="Q44" s="107"/>
      <c r="R44" s="107"/>
      <c r="S44" s="108"/>
    </row>
    <row r="45" spans="1:19" ht="51.75" x14ac:dyDescent="0.3">
      <c r="A45" s="87" t="s">
        <v>54</v>
      </c>
      <c r="B45" s="63" t="s">
        <v>55</v>
      </c>
      <c r="C45" s="59"/>
      <c r="D45" s="64"/>
      <c r="E45" s="64"/>
      <c r="F45" s="106"/>
      <c r="G45" s="64"/>
      <c r="H45" s="114"/>
      <c r="Q45" s="107"/>
      <c r="R45" s="107"/>
      <c r="S45" s="108"/>
    </row>
    <row r="46" spans="1:19" x14ac:dyDescent="0.3">
      <c r="A46" s="87"/>
      <c r="B46" s="115" t="s">
        <v>203</v>
      </c>
      <c r="C46" s="59" t="s">
        <v>29</v>
      </c>
      <c r="D46" s="64">
        <v>102</v>
      </c>
      <c r="E46" s="64"/>
      <c r="F46" s="106"/>
      <c r="G46" s="64"/>
      <c r="H46" s="114"/>
      <c r="Q46" s="107"/>
      <c r="R46" s="107"/>
      <c r="S46" s="108"/>
    </row>
    <row r="47" spans="1:19" x14ac:dyDescent="0.3">
      <c r="A47" s="87"/>
      <c r="B47" s="115" t="s">
        <v>204</v>
      </c>
      <c r="C47" s="59" t="s">
        <v>29</v>
      </c>
      <c r="D47" s="64">
        <v>252</v>
      </c>
      <c r="E47" s="64"/>
      <c r="F47" s="106"/>
      <c r="G47" s="64"/>
      <c r="H47" s="114"/>
      <c r="Q47" s="107"/>
      <c r="R47" s="107"/>
      <c r="S47" s="108"/>
    </row>
    <row r="48" spans="1:19" x14ac:dyDescent="0.3">
      <c r="A48" s="87"/>
      <c r="B48" s="115" t="s">
        <v>205</v>
      </c>
      <c r="C48" s="59" t="s">
        <v>29</v>
      </c>
      <c r="D48" s="64">
        <v>41</v>
      </c>
      <c r="E48" s="64"/>
      <c r="F48" s="106"/>
      <c r="G48" s="64"/>
      <c r="H48" s="114"/>
      <c r="Q48" s="107"/>
      <c r="R48" s="107"/>
      <c r="S48" s="108"/>
    </row>
    <row r="49" spans="1:19" ht="7.5" customHeight="1" x14ac:dyDescent="0.3">
      <c r="A49" s="87"/>
      <c r="B49" s="115"/>
      <c r="C49" s="59"/>
      <c r="D49" s="64"/>
      <c r="E49" s="64"/>
      <c r="F49" s="106"/>
      <c r="G49" s="64"/>
      <c r="H49" s="114"/>
      <c r="Q49" s="107"/>
      <c r="R49" s="107"/>
      <c r="S49" s="108"/>
    </row>
    <row r="50" spans="1:19" ht="69" x14ac:dyDescent="0.3">
      <c r="A50" s="87" t="s">
        <v>56</v>
      </c>
      <c r="B50" s="63" t="s">
        <v>57</v>
      </c>
      <c r="C50" s="59" t="s">
        <v>36</v>
      </c>
      <c r="D50" s="64">
        <v>6039</v>
      </c>
      <c r="E50" s="64"/>
      <c r="F50" s="106"/>
      <c r="G50" s="64"/>
      <c r="Q50" s="107"/>
      <c r="R50" s="107"/>
      <c r="S50" s="108"/>
    </row>
    <row r="51" spans="1:19" ht="9.9499999999999993" customHeight="1" thickBot="1" x14ac:dyDescent="0.35">
      <c r="A51" s="83"/>
      <c r="B51" s="28"/>
      <c r="C51" s="27"/>
      <c r="D51" s="27"/>
      <c r="E51" s="27"/>
      <c r="F51" s="82"/>
      <c r="Q51" s="107"/>
      <c r="R51" s="107"/>
      <c r="S51" s="108"/>
    </row>
    <row r="52" spans="1:19" ht="18" thickBot="1" x14ac:dyDescent="0.35">
      <c r="A52" s="308" t="s">
        <v>58</v>
      </c>
      <c r="B52" s="309"/>
      <c r="C52" s="309"/>
      <c r="D52" s="309"/>
      <c r="E52" s="309"/>
      <c r="F52" s="117"/>
      <c r="H52" s="118"/>
      <c r="Q52" s="107"/>
      <c r="R52" s="107"/>
      <c r="S52" s="108"/>
    </row>
    <row r="53" spans="1:19" ht="9.9499999999999993" customHeight="1" x14ac:dyDescent="0.3">
      <c r="A53" s="83"/>
      <c r="B53" s="28"/>
      <c r="C53" s="27"/>
      <c r="D53" s="27"/>
      <c r="E53" s="27"/>
      <c r="F53" s="82"/>
      <c r="Q53" s="107"/>
      <c r="R53" s="107"/>
      <c r="S53" s="108"/>
    </row>
    <row r="54" spans="1:19" x14ac:dyDescent="0.3">
      <c r="A54" s="81"/>
      <c r="B54" s="36" t="s">
        <v>59</v>
      </c>
      <c r="C54" s="27"/>
      <c r="D54" s="27"/>
      <c r="E54" s="27"/>
      <c r="F54" s="82"/>
      <c r="Q54" s="107"/>
      <c r="R54" s="107"/>
      <c r="S54" s="108"/>
    </row>
    <row r="55" spans="1:19" x14ac:dyDescent="0.3">
      <c r="A55" s="87"/>
      <c r="B55" s="58" t="s">
        <v>60</v>
      </c>
      <c r="C55" s="59"/>
      <c r="D55" s="60"/>
      <c r="E55" s="61"/>
      <c r="F55" s="88"/>
      <c r="Q55" s="107"/>
      <c r="R55" s="107"/>
      <c r="S55" s="108"/>
    </row>
    <row r="56" spans="1:19" x14ac:dyDescent="0.3">
      <c r="A56" s="87"/>
      <c r="B56" s="62" t="s">
        <v>61</v>
      </c>
      <c r="C56" s="59"/>
      <c r="D56" s="61"/>
      <c r="E56" s="61"/>
      <c r="F56" s="88"/>
      <c r="Q56" s="107"/>
      <c r="R56" s="107"/>
      <c r="S56" s="108"/>
    </row>
    <row r="57" spans="1:19" ht="103.5" x14ac:dyDescent="0.3">
      <c r="A57" s="87" t="s">
        <v>62</v>
      </c>
      <c r="B57" s="63" t="s">
        <v>206</v>
      </c>
      <c r="C57" s="59" t="s">
        <v>29</v>
      </c>
      <c r="D57" s="64">
        <v>2589</v>
      </c>
      <c r="E57" s="64"/>
      <c r="F57" s="106"/>
      <c r="Q57" s="107"/>
      <c r="R57" s="107"/>
      <c r="S57" s="108"/>
    </row>
    <row r="58" spans="1:19" ht="9.9499999999999993" customHeight="1" x14ac:dyDescent="0.3">
      <c r="A58" s="83"/>
      <c r="B58" s="28"/>
      <c r="C58" s="27"/>
      <c r="D58" s="27"/>
      <c r="E58" s="27"/>
      <c r="F58" s="84"/>
      <c r="Q58" s="107"/>
      <c r="R58" s="107"/>
      <c r="S58" s="108"/>
    </row>
    <row r="59" spans="1:19" ht="86.25" x14ac:dyDescent="0.3">
      <c r="A59" s="87" t="s">
        <v>63</v>
      </c>
      <c r="B59" s="63" t="s">
        <v>207</v>
      </c>
      <c r="C59" s="59" t="s">
        <v>29</v>
      </c>
      <c r="D59" s="64">
        <v>2965</v>
      </c>
      <c r="E59" s="64"/>
      <c r="F59" s="106"/>
      <c r="Q59" s="107"/>
      <c r="R59" s="107"/>
      <c r="S59" s="108"/>
    </row>
    <row r="60" spans="1:19" ht="9.9499999999999993" customHeight="1" x14ac:dyDescent="0.3">
      <c r="A60" s="83"/>
      <c r="B60" s="28"/>
      <c r="C60" s="27"/>
      <c r="D60" s="27"/>
      <c r="E60" s="27"/>
      <c r="F60" s="84"/>
      <c r="Q60" s="107"/>
      <c r="R60" s="107"/>
      <c r="S60" s="108"/>
    </row>
    <row r="61" spans="1:19" ht="86.25" x14ac:dyDescent="0.3">
      <c r="A61" s="87" t="s">
        <v>64</v>
      </c>
      <c r="B61" s="63" t="s">
        <v>208</v>
      </c>
      <c r="C61" s="59" t="s">
        <v>29</v>
      </c>
      <c r="D61" s="64">
        <v>247</v>
      </c>
      <c r="E61" s="64"/>
      <c r="F61" s="106"/>
      <c r="Q61" s="107"/>
      <c r="R61" s="107"/>
      <c r="S61" s="108"/>
    </row>
    <row r="62" spans="1:19" ht="9.9499999999999993" customHeight="1" x14ac:dyDescent="0.3">
      <c r="A62" s="83"/>
      <c r="B62" s="28"/>
      <c r="C62" s="27"/>
      <c r="D62" s="27"/>
      <c r="E62" s="27"/>
      <c r="F62" s="84"/>
      <c r="Q62" s="107"/>
      <c r="R62" s="107"/>
      <c r="S62" s="108"/>
    </row>
    <row r="63" spans="1:19" ht="9.9499999999999993" customHeight="1" x14ac:dyDescent="0.3">
      <c r="A63" s="83"/>
      <c r="B63" s="28"/>
      <c r="C63" s="27"/>
      <c r="D63" s="27"/>
      <c r="E63" s="27"/>
      <c r="F63" s="84"/>
      <c r="Q63" s="107"/>
      <c r="R63" s="107"/>
      <c r="S63" s="108"/>
    </row>
    <row r="64" spans="1:19" ht="103.5" x14ac:dyDescent="0.3">
      <c r="A64" s="87" t="s">
        <v>65</v>
      </c>
      <c r="B64" s="63" t="s">
        <v>218</v>
      </c>
      <c r="C64" s="59" t="s">
        <v>29</v>
      </c>
      <c r="D64" s="64">
        <v>377</v>
      </c>
      <c r="E64" s="64"/>
      <c r="F64" s="106"/>
      <c r="Q64" s="107"/>
      <c r="R64" s="107"/>
      <c r="S64" s="108"/>
    </row>
    <row r="65" spans="1:19" ht="9.9499999999999993" customHeight="1" x14ac:dyDescent="0.3">
      <c r="A65" s="83"/>
      <c r="B65" s="28"/>
      <c r="C65" s="27"/>
      <c r="D65" s="27"/>
      <c r="E65" s="27"/>
      <c r="F65" s="84"/>
      <c r="Q65" s="107"/>
      <c r="R65" s="107"/>
      <c r="S65" s="108"/>
    </row>
    <row r="66" spans="1:19" x14ac:dyDescent="0.3">
      <c r="A66" s="87"/>
      <c r="B66" s="58" t="s">
        <v>66</v>
      </c>
      <c r="C66" s="59"/>
      <c r="D66" s="60"/>
      <c r="E66" s="61"/>
      <c r="F66" s="105"/>
      <c r="Q66" s="107"/>
      <c r="R66" s="107"/>
      <c r="S66" s="108"/>
    </row>
    <row r="67" spans="1:19" x14ac:dyDescent="0.3">
      <c r="A67" s="87"/>
      <c r="B67" s="62" t="s">
        <v>67</v>
      </c>
      <c r="C67" s="59"/>
      <c r="D67" s="61"/>
      <c r="E67" s="61"/>
      <c r="F67" s="105"/>
      <c r="Q67" s="107"/>
      <c r="R67" s="107"/>
      <c r="S67" s="108"/>
    </row>
    <row r="68" spans="1:19" ht="10.5" customHeight="1" x14ac:dyDescent="0.3">
      <c r="A68" s="83"/>
      <c r="B68" s="28"/>
      <c r="C68" s="59"/>
      <c r="D68" s="61"/>
      <c r="E68" s="64"/>
      <c r="F68" s="105"/>
      <c r="Q68" s="107"/>
      <c r="R68" s="107"/>
      <c r="S68" s="108"/>
    </row>
    <row r="69" spans="1:19" ht="34.5" x14ac:dyDescent="0.3">
      <c r="A69" s="87" t="s">
        <v>68</v>
      </c>
      <c r="B69" s="63" t="s">
        <v>209</v>
      </c>
      <c r="C69" s="59" t="s">
        <v>36</v>
      </c>
      <c r="D69" s="64">
        <v>9314</v>
      </c>
      <c r="E69" s="64"/>
      <c r="F69" s="106"/>
      <c r="Q69" s="107"/>
      <c r="R69" s="107"/>
      <c r="S69" s="108"/>
    </row>
    <row r="70" spans="1:19" ht="6.75" customHeight="1" x14ac:dyDescent="0.3">
      <c r="A70" s="83"/>
      <c r="B70" s="28"/>
      <c r="C70" s="59"/>
      <c r="D70" s="61"/>
      <c r="E70" s="64"/>
      <c r="F70" s="105"/>
      <c r="Q70" s="107"/>
      <c r="R70" s="107"/>
      <c r="S70" s="108"/>
    </row>
    <row r="71" spans="1:19" ht="8.25" customHeight="1" x14ac:dyDescent="0.3">
      <c r="A71" s="83"/>
      <c r="B71" s="28"/>
      <c r="C71" s="27"/>
      <c r="D71" s="27"/>
      <c r="E71" s="64"/>
      <c r="F71" s="84"/>
      <c r="Q71" s="107"/>
      <c r="R71" s="107"/>
      <c r="S71" s="108"/>
    </row>
    <row r="72" spans="1:19" ht="34.5" x14ac:dyDescent="0.3">
      <c r="A72" s="87" t="s">
        <v>69</v>
      </c>
      <c r="B72" s="63" t="s">
        <v>210</v>
      </c>
      <c r="C72" s="59" t="s">
        <v>36</v>
      </c>
      <c r="D72" s="64">
        <v>433</v>
      </c>
      <c r="E72" s="64"/>
      <c r="F72" s="106"/>
      <c r="Q72" s="107"/>
      <c r="R72" s="107"/>
      <c r="S72" s="108"/>
    </row>
    <row r="73" spans="1:19" ht="6.75" customHeight="1" x14ac:dyDescent="0.3">
      <c r="A73" s="83"/>
      <c r="B73" s="28"/>
      <c r="C73" s="27"/>
      <c r="D73" s="27"/>
      <c r="E73" s="27"/>
      <c r="F73" s="84"/>
      <c r="Q73" s="107"/>
      <c r="R73" s="107"/>
      <c r="S73" s="108"/>
    </row>
    <row r="74" spans="1:19" ht="7.5" customHeight="1" x14ac:dyDescent="0.3">
      <c r="A74" s="83"/>
      <c r="B74" s="28"/>
      <c r="C74" s="27"/>
      <c r="D74" s="27"/>
      <c r="E74" s="27"/>
      <c r="F74" s="84"/>
      <c r="Q74" s="107"/>
      <c r="R74" s="107"/>
      <c r="S74" s="108"/>
    </row>
    <row r="75" spans="1:19" ht="7.5" customHeight="1" x14ac:dyDescent="0.3">
      <c r="A75" s="83"/>
      <c r="B75" s="28"/>
      <c r="C75" s="27"/>
      <c r="D75" s="27"/>
      <c r="E75" s="27"/>
      <c r="F75" s="84"/>
      <c r="Q75" s="107"/>
      <c r="R75" s="107"/>
      <c r="S75" s="108"/>
    </row>
    <row r="76" spans="1:19" ht="51.75" x14ac:dyDescent="0.3">
      <c r="A76" s="87" t="s">
        <v>70</v>
      </c>
      <c r="B76" s="63" t="s">
        <v>211</v>
      </c>
      <c r="C76" s="59" t="s">
        <v>36</v>
      </c>
      <c r="D76" s="64">
        <v>3000</v>
      </c>
      <c r="E76" s="64"/>
      <c r="F76" s="106"/>
      <c r="Q76" s="107"/>
      <c r="R76" s="107"/>
      <c r="S76" s="108"/>
    </row>
    <row r="77" spans="1:19" ht="9.9499999999999993" customHeight="1" x14ac:dyDescent="0.3">
      <c r="A77" s="83"/>
      <c r="B77" s="28"/>
      <c r="C77" s="27"/>
      <c r="D77" s="27"/>
      <c r="E77" s="64"/>
      <c r="F77" s="84"/>
      <c r="Q77" s="107"/>
      <c r="R77" s="107"/>
      <c r="S77" s="108"/>
    </row>
    <row r="78" spans="1:19" ht="51.75" x14ac:dyDescent="0.3">
      <c r="A78" s="87" t="s">
        <v>71</v>
      </c>
      <c r="B78" s="63" t="s">
        <v>212</v>
      </c>
      <c r="C78" s="59" t="s">
        <v>36</v>
      </c>
      <c r="D78" s="64">
        <v>250</v>
      </c>
      <c r="E78" s="64"/>
      <c r="F78" s="106"/>
      <c r="Q78" s="107"/>
      <c r="R78" s="107"/>
      <c r="S78" s="108"/>
    </row>
    <row r="79" spans="1:19" x14ac:dyDescent="0.3">
      <c r="A79" s="87"/>
      <c r="B79" s="63"/>
      <c r="C79" s="59"/>
      <c r="D79" s="64"/>
      <c r="E79" s="64"/>
      <c r="F79" s="106"/>
      <c r="Q79" s="107"/>
      <c r="R79" s="107"/>
      <c r="S79" s="108"/>
    </row>
    <row r="80" spans="1:19" ht="34.5" x14ac:dyDescent="0.3">
      <c r="A80" s="87" t="s">
        <v>72</v>
      </c>
      <c r="B80" s="63" t="s">
        <v>213</v>
      </c>
      <c r="C80" s="59" t="s">
        <v>36</v>
      </c>
      <c r="D80" s="64">
        <v>1529</v>
      </c>
      <c r="E80" s="64"/>
      <c r="F80" s="106"/>
      <c r="Q80" s="107"/>
      <c r="R80" s="107"/>
      <c r="S80" s="108"/>
    </row>
    <row r="81" spans="1:19" ht="9.9499999999999993" customHeight="1" x14ac:dyDescent="0.3">
      <c r="A81" s="83"/>
      <c r="B81" s="63"/>
      <c r="C81" s="27"/>
      <c r="D81" s="27"/>
      <c r="E81" s="27"/>
      <c r="F81" s="84"/>
      <c r="Q81" s="107"/>
      <c r="R81" s="107"/>
      <c r="S81" s="108"/>
    </row>
    <row r="82" spans="1:19" x14ac:dyDescent="0.3">
      <c r="A82" s="87"/>
      <c r="B82" s="58" t="s">
        <v>73</v>
      </c>
      <c r="C82" s="59"/>
      <c r="D82" s="60"/>
      <c r="E82" s="61"/>
      <c r="F82" s="105"/>
      <c r="Q82" s="107"/>
      <c r="R82" s="107"/>
      <c r="S82" s="108"/>
    </row>
    <row r="83" spans="1:19" x14ac:dyDescent="0.3">
      <c r="A83" s="87"/>
      <c r="B83" s="62" t="s">
        <v>74</v>
      </c>
      <c r="C83" s="59"/>
      <c r="D83" s="61"/>
      <c r="E83" s="61"/>
      <c r="F83" s="105"/>
      <c r="Q83" s="107"/>
      <c r="R83" s="107"/>
      <c r="S83" s="108"/>
    </row>
    <row r="84" spans="1:19" ht="86.25" x14ac:dyDescent="0.3">
      <c r="A84" s="87" t="s">
        <v>75</v>
      </c>
      <c r="B84" s="63" t="s">
        <v>76</v>
      </c>
      <c r="C84" s="59" t="s">
        <v>77</v>
      </c>
      <c r="D84" s="64">
        <v>4</v>
      </c>
      <c r="E84" s="64"/>
      <c r="F84" s="106"/>
      <c r="Q84" s="107"/>
      <c r="R84" s="107"/>
      <c r="S84" s="108"/>
    </row>
    <row r="85" spans="1:19" ht="9.9499999999999993" customHeight="1" x14ac:dyDescent="0.3">
      <c r="A85" s="83"/>
      <c r="B85" s="63"/>
      <c r="C85" s="27"/>
      <c r="D85" s="64"/>
      <c r="E85" s="64"/>
      <c r="F85" s="84"/>
      <c r="Q85" s="107"/>
      <c r="R85" s="107"/>
      <c r="S85" s="108"/>
    </row>
    <row r="86" spans="1:19" ht="51.75" x14ac:dyDescent="0.3">
      <c r="A86" s="87" t="s">
        <v>78</v>
      </c>
      <c r="B86" s="63" t="s">
        <v>79</v>
      </c>
      <c r="C86" s="59" t="s">
        <v>36</v>
      </c>
      <c r="D86" s="64">
        <v>650</v>
      </c>
      <c r="E86" s="64"/>
      <c r="F86" s="106"/>
      <c r="Q86" s="107"/>
      <c r="R86" s="107"/>
      <c r="S86" s="108"/>
    </row>
    <row r="87" spans="1:19" ht="9.9499999999999993" customHeight="1" x14ac:dyDescent="0.3">
      <c r="A87" s="83"/>
      <c r="B87" s="63"/>
      <c r="C87" s="27"/>
      <c r="D87" s="27"/>
      <c r="E87" s="64"/>
      <c r="F87" s="84"/>
      <c r="Q87" s="107"/>
      <c r="R87" s="107"/>
      <c r="S87" s="108"/>
    </row>
    <row r="88" spans="1:19" ht="34.5" x14ac:dyDescent="0.3">
      <c r="A88" s="87" t="s">
        <v>80</v>
      </c>
      <c r="B88" s="63" t="s">
        <v>81</v>
      </c>
      <c r="C88" s="59" t="s">
        <v>36</v>
      </c>
      <c r="D88" s="64">
        <v>650</v>
      </c>
      <c r="E88" s="64"/>
      <c r="F88" s="106"/>
      <c r="Q88" s="107"/>
      <c r="R88" s="107"/>
      <c r="S88" s="108"/>
    </row>
    <row r="89" spans="1:19" ht="9.9499999999999993" customHeight="1" x14ac:dyDescent="0.3">
      <c r="A89" s="83"/>
      <c r="B89" s="63"/>
      <c r="C89" s="27"/>
      <c r="D89" s="27"/>
      <c r="E89" s="64"/>
      <c r="F89" s="84"/>
      <c r="Q89" s="107"/>
      <c r="R89" s="107"/>
      <c r="S89" s="108"/>
    </row>
    <row r="90" spans="1:19" ht="69" x14ac:dyDescent="0.3">
      <c r="A90" s="87" t="s">
        <v>82</v>
      </c>
      <c r="B90" s="63" t="s">
        <v>83</v>
      </c>
      <c r="C90" s="59" t="s">
        <v>84</v>
      </c>
      <c r="D90" s="64">
        <v>50</v>
      </c>
      <c r="E90" s="64"/>
      <c r="F90" s="106"/>
      <c r="Q90" s="107"/>
      <c r="R90" s="107"/>
      <c r="S90" s="108"/>
    </row>
    <row r="91" spans="1:19" ht="9.9499999999999993" customHeight="1" thickBot="1" x14ac:dyDescent="0.35">
      <c r="A91" s="83"/>
      <c r="B91" s="28"/>
      <c r="C91" s="27"/>
      <c r="D91" s="27"/>
      <c r="E91" s="27"/>
      <c r="F91" s="82"/>
      <c r="Q91" s="107"/>
      <c r="R91" s="107"/>
      <c r="S91" s="108"/>
    </row>
    <row r="92" spans="1:19" ht="18" thickBot="1" x14ac:dyDescent="0.35">
      <c r="A92" s="308" t="s">
        <v>85</v>
      </c>
      <c r="B92" s="309"/>
      <c r="C92" s="309"/>
      <c r="D92" s="309"/>
      <c r="E92" s="309"/>
      <c r="F92" s="119"/>
      <c r="G92" s="118"/>
      <c r="H92" s="118"/>
      <c r="Q92" s="107"/>
      <c r="R92" s="107"/>
      <c r="S92" s="108"/>
    </row>
    <row r="93" spans="1:19" x14ac:dyDescent="0.3">
      <c r="A93" s="86"/>
      <c r="B93" s="57" t="s">
        <v>127</v>
      </c>
      <c r="C93" s="25"/>
      <c r="D93" s="25"/>
      <c r="E93" s="25"/>
      <c r="F93" s="80"/>
    </row>
    <row r="94" spans="1:19" ht="9.9499999999999993" customHeight="1" x14ac:dyDescent="0.3">
      <c r="A94" s="83"/>
      <c r="B94" s="28"/>
      <c r="C94" s="27"/>
      <c r="D94" s="27"/>
      <c r="E94" s="27"/>
      <c r="F94" s="82"/>
    </row>
    <row r="95" spans="1:19" x14ac:dyDescent="0.3">
      <c r="A95" s="87"/>
      <c r="B95" s="58" t="s">
        <v>128</v>
      </c>
      <c r="C95" s="59"/>
      <c r="D95" s="60"/>
      <c r="E95" s="61"/>
      <c r="F95" s="88"/>
    </row>
    <row r="96" spans="1:19" x14ac:dyDescent="0.3">
      <c r="A96" s="87"/>
      <c r="B96" s="62" t="s">
        <v>129</v>
      </c>
      <c r="C96" s="59"/>
      <c r="D96" s="61"/>
      <c r="E96" s="61"/>
      <c r="F96" s="88"/>
    </row>
    <row r="97" spans="1:6" ht="9.9499999999999993" customHeight="1" x14ac:dyDescent="0.3">
      <c r="A97" s="83"/>
      <c r="B97" s="28"/>
      <c r="C97" s="27"/>
      <c r="D97" s="27"/>
      <c r="E97" s="27"/>
      <c r="F97" s="82"/>
    </row>
    <row r="98" spans="1:6" ht="135" customHeight="1" x14ac:dyDescent="0.3">
      <c r="A98" s="87" t="s">
        <v>130</v>
      </c>
      <c r="B98" s="63" t="s">
        <v>131</v>
      </c>
      <c r="C98" s="59"/>
      <c r="D98" s="64"/>
      <c r="E98" s="64"/>
      <c r="F98" s="89"/>
    </row>
    <row r="99" spans="1:6" x14ac:dyDescent="0.3">
      <c r="A99" s="90"/>
      <c r="B99" s="65" t="s">
        <v>94</v>
      </c>
      <c r="C99" s="59" t="s">
        <v>36</v>
      </c>
      <c r="D99" s="64">
        <v>353</v>
      </c>
      <c r="E99" s="64"/>
      <c r="F99" s="89"/>
    </row>
    <row r="100" spans="1:6" x14ac:dyDescent="0.3">
      <c r="A100" s="90"/>
      <c r="B100" s="65" t="s">
        <v>132</v>
      </c>
      <c r="C100" s="59" t="s">
        <v>36</v>
      </c>
      <c r="D100" s="64">
        <v>26</v>
      </c>
      <c r="E100" s="64"/>
      <c r="F100" s="89"/>
    </row>
    <row r="101" spans="1:6" ht="137.25" customHeight="1" x14ac:dyDescent="0.3">
      <c r="A101" s="87" t="s">
        <v>134</v>
      </c>
      <c r="B101" s="67" t="s">
        <v>135</v>
      </c>
      <c r="C101" s="59"/>
      <c r="D101" s="64"/>
      <c r="E101" s="64"/>
      <c r="F101" s="89"/>
    </row>
    <row r="102" spans="1:6" x14ac:dyDescent="0.3">
      <c r="A102" s="90"/>
      <c r="B102" s="65" t="s">
        <v>172</v>
      </c>
      <c r="C102" s="59" t="s">
        <v>36</v>
      </c>
      <c r="D102" s="64">
        <v>560</v>
      </c>
      <c r="E102" s="64"/>
      <c r="F102" s="89"/>
    </row>
    <row r="103" spans="1:6" x14ac:dyDescent="0.3">
      <c r="A103" s="90"/>
      <c r="B103" s="65" t="s">
        <v>132</v>
      </c>
      <c r="C103" s="59" t="s">
        <v>36</v>
      </c>
      <c r="D103" s="64">
        <v>49</v>
      </c>
      <c r="E103" s="64"/>
      <c r="F103" s="89"/>
    </row>
    <row r="104" spans="1:6" s="120" customFormat="1" ht="133.5" customHeight="1" x14ac:dyDescent="0.3">
      <c r="A104" s="91" t="s">
        <v>136</v>
      </c>
      <c r="B104" s="67" t="s">
        <v>137</v>
      </c>
      <c r="C104" s="68"/>
      <c r="D104" s="69"/>
      <c r="E104" s="69"/>
      <c r="F104" s="92"/>
    </row>
    <row r="105" spans="1:6" x14ac:dyDescent="0.3">
      <c r="A105" s="90"/>
      <c r="B105" s="65" t="s">
        <v>172</v>
      </c>
      <c r="C105" s="59" t="s">
        <v>36</v>
      </c>
      <c r="D105" s="64">
        <v>80</v>
      </c>
      <c r="E105" s="64"/>
      <c r="F105" s="89"/>
    </row>
    <row r="106" spans="1:6" x14ac:dyDescent="0.3">
      <c r="A106" s="87"/>
      <c r="B106" s="58" t="s">
        <v>139</v>
      </c>
      <c r="C106" s="59"/>
      <c r="D106" s="60"/>
      <c r="E106" s="61"/>
      <c r="F106" s="88"/>
    </row>
    <row r="107" spans="1:6" x14ac:dyDescent="0.3">
      <c r="A107" s="87"/>
      <c r="B107" s="62" t="s">
        <v>140</v>
      </c>
      <c r="C107" s="59"/>
      <c r="D107" s="61"/>
      <c r="E107" s="61"/>
      <c r="F107" s="88"/>
    </row>
    <row r="108" spans="1:6" ht="224.25" x14ac:dyDescent="0.3">
      <c r="A108" s="87" t="s">
        <v>141</v>
      </c>
      <c r="B108" s="63" t="s">
        <v>142</v>
      </c>
      <c r="C108" s="59"/>
      <c r="D108" s="64"/>
      <c r="E108" s="64"/>
      <c r="F108" s="89"/>
    </row>
    <row r="109" spans="1:6" x14ac:dyDescent="0.3">
      <c r="A109" s="90"/>
      <c r="B109" s="65" t="s">
        <v>143</v>
      </c>
      <c r="C109" s="59" t="s">
        <v>36</v>
      </c>
      <c r="D109" s="64">
        <v>800</v>
      </c>
      <c r="E109" s="64"/>
      <c r="F109" s="89"/>
    </row>
    <row r="110" spans="1:6" ht="11.25" customHeight="1" x14ac:dyDescent="0.3">
      <c r="A110" s="83"/>
      <c r="B110" s="28"/>
      <c r="C110" s="27"/>
      <c r="D110" s="27"/>
      <c r="E110" s="27"/>
      <c r="F110" s="82"/>
    </row>
    <row r="111" spans="1:6" ht="207" x14ac:dyDescent="0.3">
      <c r="A111" s="87" t="s">
        <v>182</v>
      </c>
      <c r="B111" s="63" t="s">
        <v>185</v>
      </c>
      <c r="C111" s="59"/>
      <c r="D111" s="64"/>
      <c r="E111" s="64"/>
      <c r="F111" s="89"/>
    </row>
    <row r="112" spans="1:6" x14ac:dyDescent="0.3">
      <c r="A112" s="90"/>
      <c r="B112" s="65" t="s">
        <v>186</v>
      </c>
      <c r="C112" s="59" t="s">
        <v>36</v>
      </c>
      <c r="D112" s="64">
        <v>88</v>
      </c>
      <c r="E112" s="64"/>
      <c r="F112" s="89"/>
    </row>
    <row r="113" spans="1:6" x14ac:dyDescent="0.3">
      <c r="A113" s="83"/>
      <c r="B113" s="65" t="s">
        <v>187</v>
      </c>
      <c r="C113" s="59" t="s">
        <v>36</v>
      </c>
      <c r="D113" s="64">
        <v>61</v>
      </c>
      <c r="E113" s="64"/>
      <c r="F113" s="89"/>
    </row>
    <row r="114" spans="1:6" ht="6.75" customHeight="1" x14ac:dyDescent="0.3">
      <c r="A114" s="83"/>
      <c r="B114" s="28"/>
      <c r="C114" s="27"/>
      <c r="D114" s="27"/>
      <c r="E114" s="27"/>
      <c r="F114" s="82"/>
    </row>
    <row r="115" spans="1:6" ht="172.5" x14ac:dyDescent="0.3">
      <c r="A115" s="87" t="s">
        <v>144</v>
      </c>
      <c r="B115" s="63" t="s">
        <v>145</v>
      </c>
      <c r="C115" s="59" t="s">
        <v>36</v>
      </c>
      <c r="D115" s="64">
        <v>240</v>
      </c>
      <c r="E115" s="64"/>
      <c r="F115" s="89"/>
    </row>
    <row r="116" spans="1:6" ht="9.9499999999999993" customHeight="1" x14ac:dyDescent="0.3">
      <c r="A116" s="83"/>
      <c r="B116" s="28"/>
      <c r="C116" s="27"/>
      <c r="D116" s="27"/>
      <c r="E116" s="27"/>
      <c r="F116" s="82"/>
    </row>
    <row r="117" spans="1:6" x14ac:dyDescent="0.3">
      <c r="A117" s="87"/>
      <c r="B117" s="58" t="s">
        <v>146</v>
      </c>
      <c r="C117" s="59"/>
      <c r="D117" s="60"/>
      <c r="E117" s="61"/>
      <c r="F117" s="88"/>
    </row>
    <row r="118" spans="1:6" x14ac:dyDescent="0.3">
      <c r="A118" s="87"/>
      <c r="B118" s="62" t="s">
        <v>147</v>
      </c>
      <c r="C118" s="59"/>
      <c r="D118" s="61"/>
      <c r="E118" s="61"/>
      <c r="F118" s="88"/>
    </row>
    <row r="119" spans="1:6" ht="138" x14ac:dyDescent="0.3">
      <c r="A119" s="87" t="s">
        <v>148</v>
      </c>
      <c r="B119" s="63" t="s">
        <v>149</v>
      </c>
      <c r="C119" s="59" t="s">
        <v>84</v>
      </c>
      <c r="D119" s="64">
        <v>25</v>
      </c>
      <c r="E119" s="64"/>
      <c r="F119" s="89"/>
    </row>
    <row r="120" spans="1:6" x14ac:dyDescent="0.3">
      <c r="A120" s="87"/>
      <c r="B120" s="63"/>
      <c r="C120" s="59"/>
      <c r="D120" s="64"/>
      <c r="E120" s="64"/>
      <c r="F120" s="89"/>
    </row>
    <row r="121" spans="1:6" x14ac:dyDescent="0.3">
      <c r="A121" s="87"/>
      <c r="B121" s="58" t="s">
        <v>150</v>
      </c>
      <c r="C121" s="59"/>
      <c r="D121" s="60"/>
      <c r="E121" s="61"/>
      <c r="F121" s="88"/>
    </row>
    <row r="122" spans="1:6" x14ac:dyDescent="0.3">
      <c r="A122" s="87"/>
      <c r="B122" s="62" t="s">
        <v>151</v>
      </c>
      <c r="C122" s="59"/>
      <c r="D122" s="61"/>
      <c r="E122" s="61"/>
      <c r="F122" s="88"/>
    </row>
    <row r="123" spans="1:6" ht="51.75" x14ac:dyDescent="0.3">
      <c r="A123" s="87" t="s">
        <v>152</v>
      </c>
      <c r="B123" s="63" t="s">
        <v>153</v>
      </c>
      <c r="C123" s="59" t="s">
        <v>36</v>
      </c>
      <c r="D123" s="64">
        <v>850</v>
      </c>
      <c r="E123" s="64"/>
      <c r="F123" s="89"/>
    </row>
    <row r="124" spans="1:6" ht="9.9499999999999993" customHeight="1" x14ac:dyDescent="0.3">
      <c r="A124" s="83"/>
      <c r="B124" s="28"/>
      <c r="C124" s="27"/>
      <c r="D124" s="27"/>
      <c r="E124" s="27"/>
      <c r="F124" s="82"/>
    </row>
    <row r="125" spans="1:6" ht="9.9499999999999993" customHeight="1" x14ac:dyDescent="0.3">
      <c r="A125" s="83"/>
      <c r="B125" s="28"/>
      <c r="C125" s="27"/>
      <c r="D125" s="27"/>
      <c r="E125" s="27"/>
      <c r="F125" s="82"/>
    </row>
    <row r="126" spans="1:6" ht="189.75" x14ac:dyDescent="0.3">
      <c r="A126" s="87" t="s">
        <v>154</v>
      </c>
      <c r="B126" s="63" t="s">
        <v>155</v>
      </c>
      <c r="C126" s="59" t="s">
        <v>36</v>
      </c>
      <c r="D126" s="64">
        <v>190</v>
      </c>
      <c r="E126" s="64"/>
      <c r="F126" s="89"/>
    </row>
    <row r="127" spans="1:6" ht="9" customHeight="1" x14ac:dyDescent="0.3">
      <c r="A127" s="83"/>
      <c r="B127" s="63"/>
      <c r="C127" s="27"/>
      <c r="D127" s="27"/>
      <c r="E127" s="27"/>
      <c r="F127" s="82"/>
    </row>
    <row r="128" spans="1:6" ht="120.75" x14ac:dyDescent="0.3">
      <c r="A128" s="87" t="s">
        <v>156</v>
      </c>
      <c r="B128" s="63" t="s">
        <v>157</v>
      </c>
      <c r="C128" s="59" t="s">
        <v>84</v>
      </c>
      <c r="D128" s="64">
        <v>80</v>
      </c>
      <c r="E128" s="64"/>
      <c r="F128" s="89"/>
    </row>
    <row r="129" spans="1:6" ht="9.9499999999999993" customHeight="1" x14ac:dyDescent="0.3">
      <c r="A129" s="83"/>
      <c r="B129" s="28"/>
      <c r="C129" s="27"/>
      <c r="D129" s="27"/>
      <c r="E129" s="27"/>
      <c r="F129" s="82"/>
    </row>
    <row r="130" spans="1:6" x14ac:dyDescent="0.3">
      <c r="A130" s="83"/>
      <c r="B130" s="28" t="s">
        <v>94</v>
      </c>
      <c r="C130" s="27"/>
      <c r="D130" s="27"/>
      <c r="E130" s="27"/>
      <c r="F130" s="82"/>
    </row>
    <row r="131" spans="1:6" ht="101.25" customHeight="1" x14ac:dyDescent="0.3">
      <c r="A131" s="87" t="s">
        <v>158</v>
      </c>
      <c r="B131" s="63" t="s">
        <v>159</v>
      </c>
      <c r="C131" s="59" t="s">
        <v>36</v>
      </c>
      <c r="D131" s="64">
        <v>2200</v>
      </c>
      <c r="E131" s="64"/>
      <c r="F131" s="89"/>
    </row>
    <row r="132" spans="1:6" ht="9.9499999999999993" customHeight="1" x14ac:dyDescent="0.3">
      <c r="A132" s="83"/>
      <c r="B132" s="63"/>
      <c r="C132" s="27"/>
      <c r="D132" s="27"/>
      <c r="E132" s="27"/>
      <c r="F132" s="82"/>
    </row>
    <row r="133" spans="1:6" ht="103.5" x14ac:dyDescent="0.3">
      <c r="A133" s="87" t="s">
        <v>160</v>
      </c>
      <c r="B133" s="63" t="s">
        <v>161</v>
      </c>
      <c r="C133" s="59" t="s">
        <v>84</v>
      </c>
      <c r="D133" s="64">
        <v>650</v>
      </c>
      <c r="E133" s="64"/>
      <c r="F133" s="89"/>
    </row>
    <row r="134" spans="1:6" x14ac:dyDescent="0.3">
      <c r="A134" s="87"/>
      <c r="B134" s="63"/>
      <c r="C134" s="59"/>
      <c r="D134" s="64"/>
      <c r="E134" s="64"/>
      <c r="F134" s="89"/>
    </row>
    <row r="135" spans="1:6" ht="158.25" customHeight="1" x14ac:dyDescent="0.3">
      <c r="A135" s="87" t="s">
        <v>162</v>
      </c>
      <c r="B135" s="63" t="s">
        <v>163</v>
      </c>
      <c r="C135" s="59" t="s">
        <v>36</v>
      </c>
      <c r="D135" s="64">
        <v>291</v>
      </c>
      <c r="E135" s="64"/>
      <c r="F135" s="89"/>
    </row>
    <row r="136" spans="1:6" x14ac:dyDescent="0.3">
      <c r="A136" s="87"/>
      <c r="B136" s="63"/>
      <c r="C136" s="59"/>
      <c r="D136" s="64"/>
      <c r="E136" s="64"/>
      <c r="F136" s="89"/>
    </row>
    <row r="137" spans="1:6" ht="68.25" customHeight="1" x14ac:dyDescent="0.3">
      <c r="A137" s="87" t="s">
        <v>164</v>
      </c>
      <c r="B137" s="63" t="s">
        <v>165</v>
      </c>
      <c r="C137" s="59" t="s">
        <v>36</v>
      </c>
      <c r="D137" s="64">
        <v>2208</v>
      </c>
      <c r="E137" s="64"/>
      <c r="F137" s="89"/>
    </row>
    <row r="138" spans="1:6" x14ac:dyDescent="0.3">
      <c r="A138" s="87"/>
      <c r="B138" s="63"/>
      <c r="C138" s="64"/>
      <c r="D138" s="64"/>
      <c r="E138" s="64"/>
      <c r="F138" s="89"/>
    </row>
    <row r="139" spans="1:6" ht="172.5" x14ac:dyDescent="0.3">
      <c r="A139" s="87" t="s">
        <v>166</v>
      </c>
      <c r="B139" s="63" t="s">
        <v>167</v>
      </c>
      <c r="C139" s="64" t="s">
        <v>36</v>
      </c>
      <c r="D139" s="64">
        <v>2930</v>
      </c>
      <c r="E139" s="64"/>
      <c r="F139" s="89"/>
    </row>
    <row r="140" spans="1:6" x14ac:dyDescent="0.3">
      <c r="A140" s="87"/>
      <c r="B140" s="58" t="s">
        <v>168</v>
      </c>
      <c r="C140" s="59"/>
      <c r="D140" s="60"/>
      <c r="E140" s="61"/>
      <c r="F140" s="88"/>
    </row>
    <row r="141" spans="1:6" x14ac:dyDescent="0.3">
      <c r="A141" s="87"/>
      <c r="B141" s="62" t="s">
        <v>169</v>
      </c>
      <c r="C141" s="59"/>
      <c r="D141" s="61"/>
      <c r="E141" s="61"/>
      <c r="F141" s="88"/>
    </row>
    <row r="142" spans="1:6" ht="172.5" x14ac:dyDescent="0.3">
      <c r="A142" s="87" t="s">
        <v>170</v>
      </c>
      <c r="B142" s="63" t="s">
        <v>171</v>
      </c>
      <c r="C142" s="59"/>
      <c r="D142" s="64"/>
      <c r="E142" s="64"/>
      <c r="F142" s="89"/>
    </row>
    <row r="143" spans="1:6" x14ac:dyDescent="0.3">
      <c r="A143" s="90"/>
      <c r="B143" s="65" t="s">
        <v>172</v>
      </c>
      <c r="C143" s="59" t="s">
        <v>36</v>
      </c>
      <c r="D143" s="64">
        <v>12314</v>
      </c>
      <c r="E143" s="64"/>
      <c r="F143" s="89"/>
    </row>
    <row r="144" spans="1:6" x14ac:dyDescent="0.3">
      <c r="A144" s="90"/>
      <c r="B144" s="65" t="s">
        <v>132</v>
      </c>
      <c r="C144" s="59" t="s">
        <v>36</v>
      </c>
      <c r="D144" s="64">
        <v>683</v>
      </c>
      <c r="E144" s="64"/>
      <c r="F144" s="89"/>
    </row>
    <row r="145" spans="1:6" ht="6" customHeight="1" x14ac:dyDescent="0.3">
      <c r="A145" s="83"/>
      <c r="B145" s="28"/>
      <c r="C145" s="27"/>
      <c r="D145" s="27"/>
      <c r="E145" s="27"/>
      <c r="F145" s="82"/>
    </row>
    <row r="146" spans="1:6" ht="86.25" x14ac:dyDescent="0.3">
      <c r="A146" s="87" t="s">
        <v>173</v>
      </c>
      <c r="B146" s="63" t="s">
        <v>174</v>
      </c>
      <c r="C146" s="59"/>
      <c r="D146" s="64"/>
      <c r="E146" s="64"/>
      <c r="F146" s="89"/>
    </row>
    <row r="147" spans="1:6" x14ac:dyDescent="0.3">
      <c r="A147" s="90"/>
      <c r="B147" s="65" t="s">
        <v>94</v>
      </c>
      <c r="C147" s="64" t="s">
        <v>36</v>
      </c>
      <c r="D147" s="64">
        <v>950</v>
      </c>
      <c r="E147" s="64"/>
      <c r="F147" s="89"/>
    </row>
    <row r="148" spans="1:6" x14ac:dyDescent="0.3">
      <c r="A148" s="90"/>
      <c r="B148" s="65" t="s">
        <v>132</v>
      </c>
      <c r="C148" s="64" t="str">
        <f>+C147</f>
        <v>Sft</v>
      </c>
      <c r="D148" s="64">
        <v>520</v>
      </c>
      <c r="E148" s="64"/>
      <c r="F148" s="89"/>
    </row>
    <row r="149" spans="1:6" x14ac:dyDescent="0.3">
      <c r="A149" s="90"/>
      <c r="B149" s="65" t="s">
        <v>175</v>
      </c>
      <c r="C149" s="64" t="str">
        <f>C148</f>
        <v>Sft</v>
      </c>
      <c r="D149" s="64">
        <v>1529</v>
      </c>
      <c r="E149" s="64"/>
      <c r="F149" s="89"/>
    </row>
    <row r="150" spans="1:6" ht="210.75" customHeight="1" x14ac:dyDescent="0.3">
      <c r="A150" s="90"/>
      <c r="B150" s="65" t="s">
        <v>176</v>
      </c>
      <c r="C150" s="64" t="s">
        <v>36</v>
      </c>
      <c r="D150" s="64">
        <v>2500</v>
      </c>
      <c r="E150" s="64"/>
      <c r="F150" s="89"/>
    </row>
    <row r="151" spans="1:6" ht="11.25" customHeight="1" x14ac:dyDescent="0.3">
      <c r="A151" s="83"/>
      <c r="B151" s="28"/>
      <c r="C151" s="27"/>
      <c r="D151" s="27"/>
      <c r="E151" s="27"/>
      <c r="F151" s="82"/>
    </row>
    <row r="152" spans="1:6" x14ac:dyDescent="0.3">
      <c r="A152" s="87"/>
      <c r="B152" s="58" t="s">
        <v>177</v>
      </c>
      <c r="C152" s="59"/>
      <c r="D152" s="60"/>
      <c r="E152" s="61"/>
      <c r="F152" s="88"/>
    </row>
    <row r="153" spans="1:6" x14ac:dyDescent="0.3">
      <c r="A153" s="87"/>
      <c r="B153" s="62" t="s">
        <v>178</v>
      </c>
      <c r="C153" s="59"/>
      <c r="D153" s="61"/>
      <c r="E153" s="61"/>
      <c r="F153" s="88"/>
    </row>
    <row r="154" spans="1:6" x14ac:dyDescent="0.3">
      <c r="A154" s="83"/>
      <c r="B154" s="28"/>
      <c r="C154" s="64"/>
      <c r="D154" s="64"/>
      <c r="E154" s="64"/>
      <c r="F154" s="82"/>
    </row>
    <row r="155" spans="1:6" ht="86.25" x14ac:dyDescent="0.3">
      <c r="A155" s="87" t="s">
        <v>179</v>
      </c>
      <c r="B155" s="63" t="s">
        <v>180</v>
      </c>
      <c r="C155" s="64" t="s">
        <v>36</v>
      </c>
      <c r="D155" s="64">
        <v>55</v>
      </c>
      <c r="E155" s="64"/>
      <c r="F155" s="89"/>
    </row>
    <row r="156" spans="1:6" ht="9.9499999999999993" customHeight="1" x14ac:dyDescent="0.3">
      <c r="A156" s="83"/>
      <c r="B156" s="28"/>
      <c r="C156" s="64"/>
      <c r="D156" s="64"/>
      <c r="E156" s="64"/>
      <c r="F156" s="82"/>
    </row>
    <row r="157" spans="1:6" ht="18" thickBot="1" x14ac:dyDescent="0.35">
      <c r="A157" s="121"/>
      <c r="F157" s="123"/>
    </row>
    <row r="158" spans="1:6" ht="18" thickBot="1" x14ac:dyDescent="0.35">
      <c r="A158" s="308" t="s">
        <v>181</v>
      </c>
      <c r="B158" s="309"/>
      <c r="C158" s="309"/>
      <c r="D158" s="309"/>
      <c r="E158" s="309"/>
      <c r="F158" s="93"/>
    </row>
    <row r="159" spans="1:6" ht="18" thickBot="1" x14ac:dyDescent="0.35">
      <c r="A159" s="308"/>
      <c r="B159" s="309"/>
      <c r="C159" s="309"/>
      <c r="D159" s="309"/>
      <c r="E159" s="309"/>
      <c r="F159" s="93"/>
    </row>
    <row r="160" spans="1:6" ht="18" thickBot="1" x14ac:dyDescent="0.35">
      <c r="A160" s="308" t="s">
        <v>86</v>
      </c>
      <c r="B160" s="309"/>
      <c r="C160" s="309"/>
      <c r="D160" s="309"/>
      <c r="E160" s="309"/>
      <c r="F160" s="93"/>
    </row>
  </sheetData>
  <sheetProtection formatCells="0" formatColumns="0" formatRows="0" insertColumns="0" insertRows="0" insertHyperlinks="0" deleteColumns="0" deleteRows="0" sort="0" autoFilter="0" pivotTables="0"/>
  <mergeCells count="9">
    <mergeCell ref="A158:E158"/>
    <mergeCell ref="A159:E159"/>
    <mergeCell ref="A160:E160"/>
    <mergeCell ref="C1:F1"/>
    <mergeCell ref="C2:F2"/>
    <mergeCell ref="C3:F3"/>
    <mergeCell ref="A4:F4"/>
    <mergeCell ref="A52:E52"/>
    <mergeCell ref="A92:E92"/>
  </mergeCells>
  <pageMargins left="0.25" right="0.25" top="0.75" bottom="0.75" header="0.3" footer="0.3"/>
  <pageSetup orientation="portrait" r:id="rId1"/>
  <headerFooter>
    <oddHeader>&amp;RPage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U162"/>
  <sheetViews>
    <sheetView showGridLines="0" view="pageBreakPreview" zoomScale="55" zoomScaleNormal="100" zoomScaleSheetLayoutView="55" workbookViewId="0">
      <selection activeCell="F162" sqref="F162"/>
    </sheetView>
  </sheetViews>
  <sheetFormatPr defaultRowHeight="13.5" x14ac:dyDescent="0.25"/>
  <cols>
    <col min="1" max="1" width="6.7109375" style="20" customWidth="1"/>
    <col min="2" max="2" width="45.7109375" style="20" customWidth="1"/>
    <col min="3" max="3" width="6.28515625" style="37" bestFit="1" customWidth="1"/>
    <col min="4" max="4" width="11.7109375" style="37" bestFit="1" customWidth="1"/>
    <col min="5" max="5" width="13" style="37" bestFit="1" customWidth="1"/>
    <col min="6" max="6" width="16" style="38" bestFit="1" customWidth="1"/>
    <col min="7" max="7" width="18" style="20" bestFit="1" customWidth="1"/>
    <col min="8" max="8" width="15.28515625" style="20" customWidth="1"/>
    <col min="9" max="9" width="13" style="20" customWidth="1"/>
    <col min="10" max="10" width="6.5703125" style="20" customWidth="1"/>
    <col min="11" max="11" width="10.7109375" style="20" customWidth="1"/>
    <col min="12" max="12" width="7.28515625" style="20" customWidth="1"/>
    <col min="13" max="13" width="15.5703125" style="20" customWidth="1"/>
    <col min="14" max="14" width="7.140625" style="20" customWidth="1"/>
    <col min="15" max="15" width="8.7109375" style="20" customWidth="1"/>
    <col min="16" max="16" width="6.42578125" style="20" customWidth="1"/>
    <col min="17" max="16384" width="9.140625" style="20"/>
  </cols>
  <sheetData>
    <row r="1" spans="1:19" ht="15" customHeight="1" thickTop="1" x14ac:dyDescent="0.25">
      <c r="A1" s="71"/>
      <c r="B1" s="72"/>
      <c r="C1" s="310" t="s">
        <v>221</v>
      </c>
      <c r="D1" s="310"/>
      <c r="E1" s="310"/>
      <c r="F1" s="311"/>
    </row>
    <row r="2" spans="1:19" ht="15" customHeight="1" x14ac:dyDescent="0.25">
      <c r="A2" s="73"/>
      <c r="B2" s="74"/>
      <c r="C2" s="312" t="s">
        <v>10</v>
      </c>
      <c r="D2" s="312"/>
      <c r="E2" s="312"/>
      <c r="F2" s="313"/>
    </row>
    <row r="3" spans="1:19" ht="15" customHeight="1" x14ac:dyDescent="0.25">
      <c r="A3" s="73"/>
      <c r="B3" s="75"/>
      <c r="C3" s="314" t="s">
        <v>11</v>
      </c>
      <c r="D3" s="314"/>
      <c r="E3" s="314"/>
      <c r="F3" s="315"/>
    </row>
    <row r="4" spans="1:19" ht="15.75" thickBot="1" x14ac:dyDescent="0.3">
      <c r="A4" s="316"/>
      <c r="B4" s="317"/>
      <c r="C4" s="317"/>
      <c r="D4" s="317"/>
      <c r="E4" s="317"/>
      <c r="F4" s="318"/>
    </row>
    <row r="5" spans="1:19" ht="45.75" thickBot="1" x14ac:dyDescent="0.3">
      <c r="A5" s="76" t="s">
        <v>12</v>
      </c>
      <c r="B5" s="21" t="s">
        <v>13</v>
      </c>
      <c r="C5" s="22" t="s">
        <v>14</v>
      </c>
      <c r="D5" s="22" t="s">
        <v>15</v>
      </c>
      <c r="E5" s="23" t="s">
        <v>16</v>
      </c>
      <c r="F5" s="77" t="s">
        <v>17</v>
      </c>
    </row>
    <row r="6" spans="1:19" ht="15.75" thickBot="1" x14ac:dyDescent="0.3">
      <c r="A6" s="76" t="s">
        <v>18</v>
      </c>
      <c r="B6" s="21" t="s">
        <v>19</v>
      </c>
      <c r="C6" s="22" t="s">
        <v>20</v>
      </c>
      <c r="D6" s="22" t="s">
        <v>21</v>
      </c>
      <c r="E6" s="22" t="s">
        <v>22</v>
      </c>
      <c r="F6" s="78" t="s">
        <v>23</v>
      </c>
    </row>
    <row r="7" spans="1:19" ht="9.9499999999999993" customHeight="1" x14ac:dyDescent="0.25">
      <c r="A7" s="79"/>
      <c r="B7" s="24"/>
      <c r="C7" s="25"/>
      <c r="D7" s="25"/>
      <c r="E7" s="25"/>
      <c r="F7" s="80"/>
    </row>
    <row r="8" spans="1:19" ht="34.5" x14ac:dyDescent="0.25">
      <c r="A8" s="81"/>
      <c r="B8" s="26" t="s">
        <v>24</v>
      </c>
      <c r="C8" s="27"/>
      <c r="D8" s="27"/>
      <c r="E8" s="27"/>
      <c r="F8" s="82"/>
    </row>
    <row r="9" spans="1:19" ht="9.9499999999999993" customHeight="1" x14ac:dyDescent="0.25">
      <c r="A9" s="83"/>
      <c r="B9" s="28"/>
      <c r="C9" s="27"/>
      <c r="D9" s="27"/>
      <c r="E9" s="27"/>
      <c r="F9" s="82"/>
    </row>
    <row r="10" spans="1:19" ht="17.25" x14ac:dyDescent="0.3">
      <c r="A10" s="104"/>
      <c r="B10" s="58" t="s">
        <v>25</v>
      </c>
      <c r="C10" s="60"/>
      <c r="D10" s="60"/>
      <c r="E10" s="61"/>
      <c r="F10" s="105"/>
    </row>
    <row r="11" spans="1:19" ht="17.25" x14ac:dyDescent="0.3">
      <c r="A11" s="87"/>
      <c r="B11" s="62" t="s">
        <v>26</v>
      </c>
      <c r="C11" s="61"/>
      <c r="D11" s="61"/>
      <c r="E11" s="61"/>
      <c r="F11" s="105"/>
    </row>
    <row r="12" spans="1:19" ht="120.75" x14ac:dyDescent="0.3">
      <c r="A12" s="87" t="s">
        <v>27</v>
      </c>
      <c r="B12" s="63" t="s">
        <v>28</v>
      </c>
      <c r="C12" s="59" t="s">
        <v>29</v>
      </c>
      <c r="D12" s="64">
        <v>33258</v>
      </c>
      <c r="E12" s="64"/>
      <c r="F12" s="106"/>
      <c r="Q12" s="29"/>
      <c r="R12" s="29"/>
      <c r="S12" s="30"/>
    </row>
    <row r="13" spans="1:19" ht="9.9499999999999993" customHeight="1" x14ac:dyDescent="0.25">
      <c r="A13" s="83"/>
      <c r="B13" s="28"/>
      <c r="C13" s="27"/>
      <c r="D13" s="27"/>
      <c r="E13" s="27"/>
      <c r="F13" s="84"/>
      <c r="Q13" s="29"/>
      <c r="R13" s="29"/>
      <c r="S13" s="30"/>
    </row>
    <row r="14" spans="1:19" ht="103.5" x14ac:dyDescent="0.3">
      <c r="A14" s="87" t="s">
        <v>30</v>
      </c>
      <c r="B14" s="63" t="s">
        <v>31</v>
      </c>
      <c r="C14" s="59" t="s">
        <v>29</v>
      </c>
      <c r="D14" s="64">
        <v>23045</v>
      </c>
      <c r="E14" s="64"/>
      <c r="F14" s="106"/>
      <c r="Q14" s="29"/>
      <c r="R14" s="29"/>
      <c r="S14" s="30"/>
    </row>
    <row r="15" spans="1:19" ht="9.9499999999999993" customHeight="1" x14ac:dyDescent="0.25">
      <c r="A15" s="83"/>
      <c r="B15" s="28"/>
      <c r="C15" s="27"/>
      <c r="D15" s="27"/>
      <c r="E15" s="27"/>
      <c r="F15" s="84"/>
      <c r="Q15" s="29"/>
      <c r="R15" s="29"/>
      <c r="S15" s="30"/>
    </row>
    <row r="16" spans="1:19" ht="9.9499999999999993" customHeight="1" x14ac:dyDescent="0.25">
      <c r="A16" s="83"/>
      <c r="B16" s="28"/>
      <c r="C16" s="27"/>
      <c r="D16" s="27"/>
      <c r="E16" s="27"/>
      <c r="F16" s="84"/>
      <c r="Q16" s="29"/>
      <c r="R16" s="29"/>
      <c r="S16" s="30"/>
    </row>
    <row r="17" spans="1:21" ht="17.25" x14ac:dyDescent="0.3">
      <c r="A17" s="87"/>
      <c r="B17" s="58" t="s">
        <v>32</v>
      </c>
      <c r="C17" s="59"/>
      <c r="D17" s="60"/>
      <c r="E17" s="61"/>
      <c r="F17" s="105"/>
      <c r="Q17" s="29"/>
      <c r="R17" s="29"/>
      <c r="S17" s="30"/>
    </row>
    <row r="18" spans="1:21" ht="17.25" x14ac:dyDescent="0.3">
      <c r="A18" s="87"/>
      <c r="B18" s="62" t="s">
        <v>33</v>
      </c>
      <c r="C18" s="59"/>
      <c r="D18" s="61"/>
      <c r="E18" s="61"/>
      <c r="F18" s="105"/>
      <c r="Q18" s="29"/>
      <c r="R18" s="29"/>
      <c r="S18" s="30"/>
    </row>
    <row r="19" spans="1:21" ht="34.5" x14ac:dyDescent="0.3">
      <c r="A19" s="87" t="s">
        <v>34</v>
      </c>
      <c r="B19" s="63" t="s">
        <v>35</v>
      </c>
      <c r="C19" s="59" t="s">
        <v>36</v>
      </c>
      <c r="D19" s="64">
        <v>11592</v>
      </c>
      <c r="E19" s="64"/>
      <c r="F19" s="106"/>
      <c r="Q19" s="29"/>
      <c r="R19" s="29"/>
      <c r="S19" s="30"/>
    </row>
    <row r="20" spans="1:21" ht="9.9499999999999993" customHeight="1" x14ac:dyDescent="0.25">
      <c r="A20" s="83"/>
      <c r="B20" s="28"/>
      <c r="C20" s="27"/>
      <c r="D20" s="27"/>
      <c r="E20" s="27"/>
      <c r="F20" s="84"/>
      <c r="Q20" s="29"/>
      <c r="R20" s="29"/>
      <c r="S20" s="30"/>
    </row>
    <row r="21" spans="1:21" ht="17.25" x14ac:dyDescent="0.3">
      <c r="A21" s="87"/>
      <c r="B21" s="58" t="s">
        <v>37</v>
      </c>
      <c r="C21" s="59"/>
      <c r="D21" s="60"/>
      <c r="E21" s="61"/>
      <c r="F21" s="105"/>
      <c r="Q21" s="29"/>
      <c r="R21" s="29"/>
      <c r="S21" s="30"/>
    </row>
    <row r="22" spans="1:21" ht="17.25" x14ac:dyDescent="0.3">
      <c r="A22" s="87"/>
      <c r="B22" s="62" t="s">
        <v>38</v>
      </c>
      <c r="C22" s="59"/>
      <c r="D22" s="61"/>
      <c r="E22" s="61"/>
      <c r="F22" s="105"/>
      <c r="Q22" s="29"/>
      <c r="R22" s="29"/>
      <c r="S22" s="30"/>
    </row>
    <row r="23" spans="1:21" ht="34.5" x14ac:dyDescent="0.3">
      <c r="A23" s="87" t="s">
        <v>39</v>
      </c>
      <c r="B23" s="63" t="s">
        <v>40</v>
      </c>
      <c r="C23" s="59" t="s">
        <v>41</v>
      </c>
      <c r="D23" s="64">
        <v>30</v>
      </c>
      <c r="E23" s="64"/>
      <c r="F23" s="106"/>
      <c r="Q23" s="29"/>
      <c r="R23" s="29"/>
      <c r="S23" s="30"/>
    </row>
    <row r="24" spans="1:21" ht="9.9499999999999993" customHeight="1" x14ac:dyDescent="0.25">
      <c r="A24" s="83"/>
      <c r="B24" s="28"/>
      <c r="C24" s="27"/>
      <c r="D24" s="27"/>
      <c r="E24" s="27"/>
      <c r="F24" s="85"/>
      <c r="Q24" s="29"/>
      <c r="R24" s="29"/>
      <c r="S24" s="30"/>
    </row>
    <row r="25" spans="1:21" ht="17.25" x14ac:dyDescent="0.3">
      <c r="A25" s="87"/>
      <c r="B25" s="58" t="s">
        <v>42</v>
      </c>
      <c r="C25" s="59"/>
      <c r="D25" s="60"/>
      <c r="E25" s="61"/>
      <c r="F25" s="105"/>
      <c r="Q25" s="29"/>
      <c r="R25" s="29"/>
      <c r="S25" s="30"/>
    </row>
    <row r="26" spans="1:21" ht="17.25" x14ac:dyDescent="0.3">
      <c r="A26" s="87"/>
      <c r="B26" s="62" t="s">
        <v>43</v>
      </c>
      <c r="C26" s="59"/>
      <c r="D26" s="61"/>
      <c r="E26" s="61"/>
      <c r="F26" s="105"/>
      <c r="Q26" s="29"/>
      <c r="R26" s="29"/>
      <c r="S26" s="30"/>
    </row>
    <row r="27" spans="1:21" ht="51.75" x14ac:dyDescent="0.3">
      <c r="A27" s="87" t="s">
        <v>44</v>
      </c>
      <c r="B27" s="63" t="s">
        <v>45</v>
      </c>
      <c r="C27" s="59" t="s">
        <v>29</v>
      </c>
      <c r="D27" s="64">
        <v>1995</v>
      </c>
      <c r="E27" s="64"/>
      <c r="F27" s="106"/>
      <c r="Q27" s="29"/>
      <c r="R27" s="29"/>
      <c r="S27" s="30"/>
    </row>
    <row r="28" spans="1:21" ht="17.25" x14ac:dyDescent="0.3">
      <c r="A28" s="87"/>
      <c r="B28" s="63"/>
      <c r="C28" s="59"/>
      <c r="D28" s="64"/>
      <c r="E28" s="64"/>
      <c r="F28" s="106"/>
      <c r="Q28" s="29"/>
      <c r="R28" s="29"/>
      <c r="S28" s="30"/>
    </row>
    <row r="29" spans="1:21" s="31" customFormat="1" ht="17.25" x14ac:dyDescent="0.3">
      <c r="A29" s="104"/>
      <c r="B29" s="58" t="s">
        <v>46</v>
      </c>
      <c r="C29" s="109"/>
      <c r="D29" s="60"/>
      <c r="E29" s="61"/>
      <c r="F29" s="105"/>
      <c r="Q29" s="32"/>
      <c r="R29" s="32"/>
      <c r="S29" s="33"/>
      <c r="U29" s="20"/>
    </row>
    <row r="30" spans="1:21" s="31" customFormat="1" ht="17.25" x14ac:dyDescent="0.3">
      <c r="A30" s="87"/>
      <c r="B30" s="62" t="s">
        <v>47</v>
      </c>
      <c r="C30" s="113"/>
      <c r="D30" s="61"/>
      <c r="E30" s="61"/>
      <c r="F30" s="105"/>
      <c r="Q30" s="32"/>
      <c r="R30" s="32"/>
      <c r="S30" s="33"/>
      <c r="U30" s="20"/>
    </row>
    <row r="31" spans="1:21" ht="69" x14ac:dyDescent="0.3">
      <c r="A31" s="87" t="s">
        <v>48</v>
      </c>
      <c r="B31" s="63" t="s">
        <v>49</v>
      </c>
      <c r="C31" s="59" t="s">
        <v>29</v>
      </c>
      <c r="D31" s="64">
        <v>2488</v>
      </c>
      <c r="E31" s="64"/>
      <c r="F31" s="106"/>
      <c r="H31" s="34"/>
      <c r="Q31" s="29"/>
      <c r="R31" s="29"/>
      <c r="S31" s="30"/>
    </row>
    <row r="32" spans="1:21" ht="9.9499999999999993" customHeight="1" x14ac:dyDescent="0.25">
      <c r="A32" s="83"/>
      <c r="B32" s="28"/>
      <c r="C32" s="27"/>
      <c r="D32" s="27"/>
      <c r="E32" s="27"/>
      <c r="F32" s="84"/>
      <c r="Q32" s="29"/>
      <c r="R32" s="29"/>
      <c r="S32" s="30"/>
    </row>
    <row r="33" spans="1:19" ht="51.75" x14ac:dyDescent="0.25">
      <c r="A33" s="87" t="s">
        <v>50</v>
      </c>
      <c r="B33" s="63" t="s">
        <v>51</v>
      </c>
      <c r="C33" s="27"/>
      <c r="D33" s="27"/>
      <c r="E33" s="27"/>
      <c r="F33" s="84"/>
      <c r="H33" s="34"/>
      <c r="Q33" s="29"/>
      <c r="R33" s="29"/>
      <c r="S33" s="30"/>
    </row>
    <row r="34" spans="1:19" ht="17.25" x14ac:dyDescent="0.3">
      <c r="A34" s="87"/>
      <c r="B34" s="115" t="s">
        <v>195</v>
      </c>
      <c r="C34" s="59" t="s">
        <v>29</v>
      </c>
      <c r="D34" s="64">
        <v>1107</v>
      </c>
      <c r="E34" s="64"/>
      <c r="F34" s="106"/>
      <c r="H34" s="34"/>
      <c r="Q34" s="29"/>
      <c r="R34" s="29"/>
      <c r="S34" s="30"/>
    </row>
    <row r="35" spans="1:19" ht="17.25" x14ac:dyDescent="0.3">
      <c r="A35" s="83"/>
      <c r="B35" s="115" t="s">
        <v>214</v>
      </c>
      <c r="C35" s="59" t="str">
        <f>C34</f>
        <v>Cft</v>
      </c>
      <c r="D35" s="64">
        <v>2127</v>
      </c>
      <c r="E35" s="64"/>
      <c r="F35" s="106"/>
      <c r="Q35" s="29"/>
      <c r="R35" s="29"/>
      <c r="S35" s="30"/>
    </row>
    <row r="36" spans="1:19" ht="17.25" x14ac:dyDescent="0.3">
      <c r="A36" s="83"/>
      <c r="B36" s="115" t="s">
        <v>215</v>
      </c>
      <c r="C36" s="59" t="str">
        <f>C35</f>
        <v>Cft</v>
      </c>
      <c r="D36" s="64">
        <v>249</v>
      </c>
      <c r="E36" s="64"/>
      <c r="F36" s="106"/>
      <c r="Q36" s="29"/>
      <c r="R36" s="29"/>
      <c r="S36" s="30"/>
    </row>
    <row r="37" spans="1:19" ht="17.25" x14ac:dyDescent="0.3">
      <c r="A37" s="83"/>
      <c r="B37" s="115" t="s">
        <v>216</v>
      </c>
      <c r="C37" s="59" t="str">
        <f>C35</f>
        <v>Cft</v>
      </c>
      <c r="D37" s="64">
        <v>221</v>
      </c>
      <c r="E37" s="64"/>
      <c r="F37" s="106"/>
      <c r="Q37" s="29"/>
      <c r="R37" s="29"/>
      <c r="S37" s="30"/>
    </row>
    <row r="38" spans="1:19" ht="17.25" x14ac:dyDescent="0.3">
      <c r="A38" s="87"/>
      <c r="B38" s="116" t="s">
        <v>52</v>
      </c>
      <c r="C38" s="59"/>
      <c r="D38" s="64"/>
      <c r="E38" s="64"/>
      <c r="F38" s="106"/>
      <c r="H38" s="34"/>
      <c r="Q38" s="29"/>
      <c r="R38" s="29"/>
      <c r="S38" s="30"/>
    </row>
    <row r="39" spans="1:19" ht="17.25" x14ac:dyDescent="0.3">
      <c r="A39" s="87"/>
      <c r="B39" s="115" t="s">
        <v>198</v>
      </c>
      <c r="C39" s="59" t="s">
        <v>29</v>
      </c>
      <c r="D39" s="64">
        <v>329</v>
      </c>
      <c r="E39" s="64"/>
      <c r="F39" s="106"/>
      <c r="H39" s="34"/>
      <c r="Q39" s="29"/>
      <c r="R39" s="29"/>
      <c r="S39" s="30"/>
    </row>
    <row r="40" spans="1:19" ht="17.25" x14ac:dyDescent="0.3">
      <c r="A40" s="87"/>
      <c r="B40" s="115" t="s">
        <v>199</v>
      </c>
      <c r="C40" s="59" t="s">
        <v>29</v>
      </c>
      <c r="D40" s="64">
        <v>221</v>
      </c>
      <c r="E40" s="64"/>
      <c r="F40" s="106"/>
      <c r="H40" s="34"/>
      <c r="Q40" s="29"/>
      <c r="R40" s="29"/>
      <c r="S40" s="30"/>
    </row>
    <row r="41" spans="1:19" ht="34.5" x14ac:dyDescent="0.3">
      <c r="A41" s="87"/>
      <c r="B41" s="115" t="s">
        <v>217</v>
      </c>
      <c r="C41" s="59" t="s">
        <v>29</v>
      </c>
      <c r="D41" s="64">
        <v>57</v>
      </c>
      <c r="E41" s="64"/>
      <c r="F41" s="106"/>
      <c r="H41" s="34"/>
      <c r="Q41" s="29"/>
      <c r="R41" s="29"/>
      <c r="S41" s="30"/>
    </row>
    <row r="42" spans="1:19" ht="17.25" x14ac:dyDescent="0.3">
      <c r="A42" s="87"/>
      <c r="B42" s="115" t="s">
        <v>201</v>
      </c>
      <c r="C42" s="59" t="s">
        <v>29</v>
      </c>
      <c r="D42" s="64">
        <v>5350</v>
      </c>
      <c r="E42" s="64"/>
      <c r="F42" s="106"/>
      <c r="H42" s="34"/>
      <c r="Q42" s="29"/>
      <c r="R42" s="29"/>
      <c r="S42" s="30"/>
    </row>
    <row r="43" spans="1:19" ht="17.25" x14ac:dyDescent="0.3">
      <c r="A43" s="87"/>
      <c r="B43" s="116" t="s">
        <v>53</v>
      </c>
      <c r="C43" s="59"/>
      <c r="D43" s="64"/>
      <c r="E43" s="64"/>
      <c r="F43" s="106"/>
      <c r="H43" s="34"/>
      <c r="Q43" s="29"/>
      <c r="R43" s="29"/>
      <c r="S43" s="30"/>
    </row>
    <row r="44" spans="1:19" ht="17.25" x14ac:dyDescent="0.3">
      <c r="A44" s="87"/>
      <c r="B44" s="115" t="s">
        <v>198</v>
      </c>
      <c r="C44" s="59" t="str">
        <f>C41</f>
        <v>Cft</v>
      </c>
      <c r="D44" s="64">
        <v>9</v>
      </c>
      <c r="E44" s="64"/>
      <c r="F44" s="106"/>
      <c r="H44" s="34"/>
      <c r="Q44" s="29"/>
      <c r="R44" s="29"/>
      <c r="S44" s="30"/>
    </row>
    <row r="45" spans="1:19" ht="17.25" x14ac:dyDescent="0.3">
      <c r="A45" s="87"/>
      <c r="B45" s="115" t="s">
        <v>202</v>
      </c>
      <c r="C45" s="59" t="str">
        <f>C42</f>
        <v>Cft</v>
      </c>
      <c r="D45" s="64">
        <v>160</v>
      </c>
      <c r="E45" s="64"/>
      <c r="F45" s="106"/>
      <c r="H45" s="34"/>
      <c r="Q45" s="29"/>
      <c r="R45" s="29"/>
      <c r="S45" s="30"/>
    </row>
    <row r="46" spans="1:19" ht="9.9499999999999993" customHeight="1" x14ac:dyDescent="0.25">
      <c r="A46" s="83"/>
      <c r="B46" s="115"/>
      <c r="C46" s="27"/>
      <c r="D46" s="27"/>
      <c r="E46" s="27"/>
      <c r="F46" s="84"/>
      <c r="Q46" s="29"/>
      <c r="R46" s="29"/>
      <c r="S46" s="30"/>
    </row>
    <row r="47" spans="1:19" ht="51.75" x14ac:dyDescent="0.3">
      <c r="A47" s="87" t="s">
        <v>54</v>
      </c>
      <c r="B47" s="63" t="s">
        <v>55</v>
      </c>
      <c r="C47" s="59"/>
      <c r="D47" s="64"/>
      <c r="E47" s="64"/>
      <c r="F47" s="106"/>
      <c r="H47" s="34"/>
      <c r="Q47" s="29"/>
      <c r="R47" s="29"/>
      <c r="S47" s="30"/>
    </row>
    <row r="48" spans="1:19" ht="17.25" x14ac:dyDescent="0.3">
      <c r="A48" s="87"/>
      <c r="B48" s="115" t="s">
        <v>203</v>
      </c>
      <c r="C48" s="59" t="s">
        <v>29</v>
      </c>
      <c r="D48" s="64">
        <v>218</v>
      </c>
      <c r="E48" s="64"/>
      <c r="F48" s="106"/>
      <c r="H48" s="34"/>
      <c r="Q48" s="29"/>
      <c r="R48" s="29"/>
      <c r="S48" s="30"/>
    </row>
    <row r="49" spans="1:19" ht="17.25" x14ac:dyDescent="0.3">
      <c r="A49" s="87"/>
      <c r="B49" s="115" t="s">
        <v>204</v>
      </c>
      <c r="C49" s="59" t="s">
        <v>29</v>
      </c>
      <c r="D49" s="64">
        <v>695</v>
      </c>
      <c r="E49" s="64"/>
      <c r="F49" s="106"/>
      <c r="H49" s="34"/>
      <c r="Q49" s="29"/>
      <c r="R49" s="29"/>
      <c r="S49" s="30"/>
    </row>
    <row r="50" spans="1:19" ht="17.25" x14ac:dyDescent="0.3">
      <c r="A50" s="87"/>
      <c r="B50" s="115" t="s">
        <v>205</v>
      </c>
      <c r="C50" s="59" t="s">
        <v>29</v>
      </c>
      <c r="D50" s="64">
        <v>44</v>
      </c>
      <c r="E50" s="64"/>
      <c r="F50" s="106"/>
      <c r="H50" s="34"/>
      <c r="Q50" s="29"/>
      <c r="R50" s="29"/>
      <c r="S50" s="30"/>
    </row>
    <row r="51" spans="1:19" ht="7.5" customHeight="1" x14ac:dyDescent="0.3">
      <c r="A51" s="87"/>
      <c r="B51" s="115"/>
      <c r="C51" s="59"/>
      <c r="D51" s="64"/>
      <c r="E51" s="64"/>
      <c r="F51" s="106"/>
      <c r="H51" s="34"/>
      <c r="Q51" s="29"/>
      <c r="R51" s="29"/>
      <c r="S51" s="30"/>
    </row>
    <row r="52" spans="1:19" ht="69" x14ac:dyDescent="0.3">
      <c r="A52" s="87" t="s">
        <v>56</v>
      </c>
      <c r="B52" s="63" t="s">
        <v>57</v>
      </c>
      <c r="C52" s="59" t="s">
        <v>36</v>
      </c>
      <c r="D52" s="64">
        <v>8480</v>
      </c>
      <c r="E52" s="64"/>
      <c r="F52" s="106"/>
      <c r="Q52" s="29"/>
      <c r="R52" s="29"/>
      <c r="S52" s="30"/>
    </row>
    <row r="53" spans="1:19" ht="9.9499999999999993" customHeight="1" thickBot="1" x14ac:dyDescent="0.3">
      <c r="A53" s="83"/>
      <c r="B53" s="28"/>
      <c r="C53" s="27"/>
      <c r="D53" s="27"/>
      <c r="E53" s="27"/>
      <c r="F53" s="82"/>
      <c r="Q53" s="29"/>
      <c r="R53" s="29"/>
      <c r="S53" s="30"/>
    </row>
    <row r="54" spans="1:19" ht="16.5" thickBot="1" x14ac:dyDescent="0.3">
      <c r="A54" s="308" t="s">
        <v>58</v>
      </c>
      <c r="B54" s="309"/>
      <c r="C54" s="309"/>
      <c r="D54" s="309"/>
      <c r="E54" s="309"/>
      <c r="F54" s="117"/>
      <c r="H54" s="35"/>
      <c r="Q54" s="29"/>
      <c r="R54" s="29"/>
      <c r="S54" s="30"/>
    </row>
    <row r="55" spans="1:19" ht="9.9499999999999993" customHeight="1" x14ac:dyDescent="0.25">
      <c r="A55" s="83"/>
      <c r="B55" s="28"/>
      <c r="C55" s="27"/>
      <c r="D55" s="27"/>
      <c r="E55" s="27"/>
      <c r="F55" s="82"/>
      <c r="Q55" s="29"/>
      <c r="R55" s="29"/>
      <c r="S55" s="30"/>
    </row>
    <row r="56" spans="1:19" ht="17.25" x14ac:dyDescent="0.25">
      <c r="A56" s="81"/>
      <c r="B56" s="36" t="s">
        <v>59</v>
      </c>
      <c r="C56" s="27"/>
      <c r="D56" s="27"/>
      <c r="E56" s="27"/>
      <c r="F56" s="82"/>
      <c r="Q56" s="29"/>
      <c r="R56" s="29"/>
      <c r="S56" s="30"/>
    </row>
    <row r="57" spans="1:19" ht="17.25" x14ac:dyDescent="0.3">
      <c r="A57" s="87"/>
      <c r="B57" s="58" t="s">
        <v>60</v>
      </c>
      <c r="C57" s="59"/>
      <c r="D57" s="60"/>
      <c r="E57" s="61"/>
      <c r="F57" s="88"/>
      <c r="Q57" s="29"/>
      <c r="R57" s="29"/>
      <c r="S57" s="30"/>
    </row>
    <row r="58" spans="1:19" ht="17.25" x14ac:dyDescent="0.3">
      <c r="A58" s="87"/>
      <c r="B58" s="62" t="s">
        <v>61</v>
      </c>
      <c r="C58" s="59"/>
      <c r="D58" s="61"/>
      <c r="E58" s="61"/>
      <c r="F58" s="88"/>
      <c r="Q58" s="29"/>
      <c r="R58" s="29"/>
      <c r="S58" s="30"/>
    </row>
    <row r="59" spans="1:19" ht="89.25" customHeight="1" x14ac:dyDescent="0.3">
      <c r="A59" s="87" t="s">
        <v>62</v>
      </c>
      <c r="B59" s="63" t="s">
        <v>206</v>
      </c>
      <c r="C59" s="59" t="s">
        <v>29</v>
      </c>
      <c r="D59" s="64">
        <v>4405</v>
      </c>
      <c r="E59" s="64"/>
      <c r="F59" s="106"/>
      <c r="Q59" s="29"/>
      <c r="R59" s="29"/>
      <c r="S59" s="30"/>
    </row>
    <row r="60" spans="1:19" ht="9.9499999999999993" customHeight="1" x14ac:dyDescent="0.25">
      <c r="A60" s="83"/>
      <c r="B60" s="28"/>
      <c r="C60" s="27"/>
      <c r="D60" s="27"/>
      <c r="E60" s="27"/>
      <c r="F60" s="84"/>
      <c r="Q60" s="29"/>
      <c r="R60" s="29"/>
      <c r="S60" s="30"/>
    </row>
    <row r="61" spans="1:19" ht="86.25" x14ac:dyDescent="0.3">
      <c r="A61" s="87" t="s">
        <v>63</v>
      </c>
      <c r="B61" s="63" t="s">
        <v>207</v>
      </c>
      <c r="C61" s="59" t="s">
        <v>29</v>
      </c>
      <c r="D61" s="64">
        <v>5970</v>
      </c>
      <c r="E61" s="64"/>
      <c r="F61" s="106"/>
      <c r="Q61" s="29"/>
      <c r="R61" s="29"/>
      <c r="S61" s="30"/>
    </row>
    <row r="62" spans="1:19" ht="9.9499999999999993" customHeight="1" x14ac:dyDescent="0.25">
      <c r="A62" s="83"/>
      <c r="B62" s="28"/>
      <c r="C62" s="27"/>
      <c r="D62" s="27"/>
      <c r="E62" s="27"/>
      <c r="F62" s="84"/>
      <c r="Q62" s="29"/>
      <c r="R62" s="29"/>
      <c r="S62" s="30"/>
    </row>
    <row r="63" spans="1:19" ht="86.25" x14ac:dyDescent="0.3">
      <c r="A63" s="87" t="s">
        <v>64</v>
      </c>
      <c r="B63" s="63" t="s">
        <v>208</v>
      </c>
      <c r="C63" s="59" t="s">
        <v>29</v>
      </c>
      <c r="D63" s="64">
        <v>351</v>
      </c>
      <c r="E63" s="64"/>
      <c r="F63" s="106"/>
      <c r="Q63" s="29"/>
      <c r="R63" s="29"/>
      <c r="S63" s="30"/>
    </row>
    <row r="64" spans="1:19" ht="9.9499999999999993" customHeight="1" x14ac:dyDescent="0.25">
      <c r="A64" s="83"/>
      <c r="B64" s="28"/>
      <c r="C64" s="27"/>
      <c r="D64" s="27"/>
      <c r="E64" s="27"/>
      <c r="F64" s="84"/>
      <c r="Q64" s="29"/>
      <c r="R64" s="29"/>
      <c r="S64" s="30"/>
    </row>
    <row r="65" spans="1:19" ht="9.9499999999999993" customHeight="1" x14ac:dyDescent="0.25">
      <c r="A65" s="83"/>
      <c r="B65" s="28"/>
      <c r="C65" s="27"/>
      <c r="D65" s="27"/>
      <c r="E65" s="27"/>
      <c r="F65" s="84"/>
      <c r="Q65" s="29"/>
      <c r="R65" s="29"/>
      <c r="S65" s="30"/>
    </row>
    <row r="66" spans="1:19" ht="103.5" x14ac:dyDescent="0.3">
      <c r="A66" s="87" t="s">
        <v>125</v>
      </c>
      <c r="B66" s="63" t="s">
        <v>218</v>
      </c>
      <c r="C66" s="59" t="s">
        <v>29</v>
      </c>
      <c r="D66" s="64">
        <v>1051</v>
      </c>
      <c r="E66" s="64"/>
      <c r="F66" s="106"/>
      <c r="Q66" s="29"/>
      <c r="R66" s="29"/>
      <c r="S66" s="30"/>
    </row>
    <row r="67" spans="1:19" ht="9.9499999999999993" customHeight="1" x14ac:dyDescent="0.25">
      <c r="A67" s="83"/>
      <c r="B67" s="28"/>
      <c r="C67" s="27"/>
      <c r="D67" s="27"/>
      <c r="E67" s="27"/>
      <c r="F67" s="84"/>
      <c r="Q67" s="29"/>
      <c r="R67" s="29"/>
      <c r="S67" s="30"/>
    </row>
    <row r="68" spans="1:19" ht="17.25" x14ac:dyDescent="0.3">
      <c r="A68" s="87"/>
      <c r="B68" s="58" t="s">
        <v>66</v>
      </c>
      <c r="C68" s="59"/>
      <c r="D68" s="60"/>
      <c r="E68" s="61"/>
      <c r="F68" s="105"/>
      <c r="Q68" s="29"/>
      <c r="R68" s="29"/>
      <c r="S68" s="30"/>
    </row>
    <row r="69" spans="1:19" ht="17.25" x14ac:dyDescent="0.3">
      <c r="A69" s="87"/>
      <c r="B69" s="62" t="s">
        <v>67</v>
      </c>
      <c r="C69" s="59"/>
      <c r="D69" s="61"/>
      <c r="E69" s="61"/>
      <c r="F69" s="105"/>
      <c r="Q69" s="29"/>
      <c r="R69" s="29"/>
      <c r="S69" s="30"/>
    </row>
    <row r="70" spans="1:19" ht="10.5" customHeight="1" x14ac:dyDescent="0.3">
      <c r="A70" s="83"/>
      <c r="B70" s="28"/>
      <c r="C70" s="59"/>
      <c r="D70" s="61"/>
      <c r="E70" s="64"/>
      <c r="F70" s="105"/>
      <c r="Q70" s="29"/>
      <c r="R70" s="29"/>
      <c r="S70" s="30"/>
    </row>
    <row r="71" spans="1:19" ht="34.5" x14ac:dyDescent="0.3">
      <c r="A71" s="87" t="s">
        <v>68</v>
      </c>
      <c r="B71" s="63" t="s">
        <v>209</v>
      </c>
      <c r="C71" s="59" t="s">
        <v>36</v>
      </c>
      <c r="D71" s="64">
        <v>12959</v>
      </c>
      <c r="E71" s="64"/>
      <c r="F71" s="106"/>
      <c r="Q71" s="29"/>
      <c r="R71" s="29"/>
      <c r="S71" s="30"/>
    </row>
    <row r="72" spans="1:19" ht="8.25" customHeight="1" x14ac:dyDescent="0.3">
      <c r="A72" s="83"/>
      <c r="B72" s="28"/>
      <c r="C72" s="27"/>
      <c r="D72" s="27"/>
      <c r="E72" s="64"/>
      <c r="F72" s="84"/>
      <c r="Q72" s="29"/>
      <c r="R72" s="29"/>
      <c r="S72" s="30"/>
    </row>
    <row r="73" spans="1:19" ht="34.5" x14ac:dyDescent="0.3">
      <c r="A73" s="87" t="s">
        <v>69</v>
      </c>
      <c r="B73" s="63" t="s">
        <v>210</v>
      </c>
      <c r="C73" s="59" t="s">
        <v>36</v>
      </c>
      <c r="D73" s="64">
        <v>433</v>
      </c>
      <c r="E73" s="64"/>
      <c r="F73" s="106"/>
      <c r="Q73" s="29"/>
      <c r="R73" s="29"/>
      <c r="S73" s="30"/>
    </row>
    <row r="74" spans="1:19" ht="17.25" x14ac:dyDescent="0.3">
      <c r="A74" s="87"/>
      <c r="B74" s="63"/>
      <c r="C74" s="59"/>
      <c r="D74" s="64"/>
      <c r="E74" s="64"/>
      <c r="F74" s="106"/>
      <c r="Q74" s="29"/>
      <c r="R74" s="29"/>
      <c r="S74" s="30"/>
    </row>
    <row r="75" spans="1:19" ht="51.75" x14ac:dyDescent="0.3">
      <c r="A75" s="87"/>
      <c r="B75" s="63" t="s">
        <v>219</v>
      </c>
      <c r="C75" s="59" t="s">
        <v>36</v>
      </c>
      <c r="D75" s="64">
        <f>25*350</f>
        <v>8750</v>
      </c>
      <c r="E75" s="64"/>
      <c r="F75" s="106"/>
      <c r="Q75" s="29"/>
      <c r="R75" s="29"/>
      <c r="S75" s="30"/>
    </row>
    <row r="76" spans="1:19" ht="6.75" customHeight="1" x14ac:dyDescent="0.25">
      <c r="A76" s="83"/>
      <c r="B76" s="28"/>
      <c r="C76" s="27"/>
      <c r="D76" s="27"/>
      <c r="E76" s="27"/>
      <c r="F76" s="84"/>
      <c r="Q76" s="29"/>
      <c r="R76" s="29"/>
      <c r="S76" s="30"/>
    </row>
    <row r="77" spans="1:19" ht="41.25" customHeight="1" x14ac:dyDescent="0.3">
      <c r="A77" s="87" t="s">
        <v>71</v>
      </c>
      <c r="B77" s="63" t="s">
        <v>212</v>
      </c>
      <c r="C77" s="59" t="s">
        <v>36</v>
      </c>
      <c r="D77" s="64">
        <v>280</v>
      </c>
      <c r="E77" s="64"/>
      <c r="F77" s="106"/>
      <c r="Q77" s="29"/>
      <c r="R77" s="29"/>
      <c r="S77" s="30"/>
    </row>
    <row r="78" spans="1:19" ht="17.25" x14ac:dyDescent="0.3">
      <c r="A78" s="87"/>
      <c r="B78" s="63"/>
      <c r="C78" s="59"/>
      <c r="D78" s="64"/>
      <c r="E78" s="64"/>
      <c r="F78" s="106"/>
      <c r="Q78" s="29"/>
      <c r="R78" s="29"/>
      <c r="S78" s="30"/>
    </row>
    <row r="79" spans="1:19" ht="34.5" x14ac:dyDescent="0.3">
      <c r="A79" s="87" t="s">
        <v>126</v>
      </c>
      <c r="B79" s="63" t="s">
        <v>213</v>
      </c>
      <c r="C79" s="59" t="s">
        <v>36</v>
      </c>
      <c r="D79" s="64">
        <v>5448</v>
      </c>
      <c r="E79" s="64"/>
      <c r="F79" s="106"/>
      <c r="Q79" s="29"/>
      <c r="R79" s="29"/>
      <c r="S79" s="30"/>
    </row>
    <row r="80" spans="1:19" ht="9.9499999999999993" customHeight="1" x14ac:dyDescent="0.25">
      <c r="A80" s="83"/>
      <c r="B80" s="63"/>
      <c r="C80" s="27"/>
      <c r="D80" s="27"/>
      <c r="E80" s="27"/>
      <c r="F80" s="84"/>
      <c r="Q80" s="29"/>
      <c r="R80" s="29"/>
      <c r="S80" s="30"/>
    </row>
    <row r="81" spans="1:19" ht="17.25" x14ac:dyDescent="0.3">
      <c r="A81" s="87"/>
      <c r="B81" s="58" t="s">
        <v>73</v>
      </c>
      <c r="C81" s="59"/>
      <c r="D81" s="60"/>
      <c r="E81" s="61"/>
      <c r="F81" s="105"/>
      <c r="Q81" s="29"/>
      <c r="R81" s="29"/>
      <c r="S81" s="30"/>
    </row>
    <row r="82" spans="1:19" ht="17.25" x14ac:dyDescent="0.3">
      <c r="A82" s="87"/>
      <c r="B82" s="62" t="s">
        <v>74</v>
      </c>
      <c r="C82" s="59"/>
      <c r="D82" s="61"/>
      <c r="E82" s="61"/>
      <c r="F82" s="105"/>
      <c r="Q82" s="29"/>
      <c r="R82" s="29"/>
      <c r="S82" s="30"/>
    </row>
    <row r="83" spans="1:19" ht="86.25" x14ac:dyDescent="0.3">
      <c r="A83" s="87" t="s">
        <v>75</v>
      </c>
      <c r="B83" s="63" t="s">
        <v>76</v>
      </c>
      <c r="C83" s="59" t="s">
        <v>77</v>
      </c>
      <c r="D83" s="64">
        <v>6</v>
      </c>
      <c r="E83" s="64"/>
      <c r="F83" s="106"/>
      <c r="Q83" s="29"/>
      <c r="R83" s="29"/>
      <c r="S83" s="30"/>
    </row>
    <row r="84" spans="1:19" ht="9.9499999999999993" customHeight="1" x14ac:dyDescent="0.3">
      <c r="A84" s="83"/>
      <c r="B84" s="63"/>
      <c r="C84" s="27"/>
      <c r="D84" s="64"/>
      <c r="E84" s="64"/>
      <c r="F84" s="84"/>
      <c r="Q84" s="29"/>
      <c r="R84" s="29"/>
      <c r="S84" s="30"/>
    </row>
    <row r="85" spans="1:19" ht="51.75" x14ac:dyDescent="0.3">
      <c r="A85" s="87" t="s">
        <v>78</v>
      </c>
      <c r="B85" s="63" t="s">
        <v>79</v>
      </c>
      <c r="C85" s="59" t="s">
        <v>36</v>
      </c>
      <c r="D85" s="64">
        <v>3500</v>
      </c>
      <c r="E85" s="64"/>
      <c r="F85" s="106"/>
      <c r="Q85" s="29"/>
      <c r="R85" s="29"/>
      <c r="S85" s="30"/>
    </row>
    <row r="86" spans="1:19" ht="9.9499999999999993" customHeight="1" x14ac:dyDescent="0.3">
      <c r="A86" s="83"/>
      <c r="B86" s="63"/>
      <c r="C86" s="27"/>
      <c r="D86" s="27"/>
      <c r="E86" s="64"/>
      <c r="F86" s="84"/>
      <c r="Q86" s="29"/>
      <c r="R86" s="29"/>
      <c r="S86" s="30"/>
    </row>
    <row r="87" spans="1:19" ht="34.5" x14ac:dyDescent="0.3">
      <c r="A87" s="87" t="s">
        <v>80</v>
      </c>
      <c r="B87" s="63" t="s">
        <v>81</v>
      </c>
      <c r="C87" s="59" t="s">
        <v>36</v>
      </c>
      <c r="D87" s="64">
        <v>3500</v>
      </c>
      <c r="E87" s="64"/>
      <c r="F87" s="106"/>
      <c r="Q87" s="29"/>
      <c r="R87" s="29"/>
      <c r="S87" s="30"/>
    </row>
    <row r="88" spans="1:19" ht="9.9499999999999993" customHeight="1" x14ac:dyDescent="0.3">
      <c r="A88" s="83"/>
      <c r="B88" s="63"/>
      <c r="C88" s="27"/>
      <c r="D88" s="27"/>
      <c r="E88" s="64"/>
      <c r="F88" s="84"/>
      <c r="Q88" s="29"/>
      <c r="R88" s="29"/>
      <c r="S88" s="30"/>
    </row>
    <row r="89" spans="1:19" ht="69" x14ac:dyDescent="0.3">
      <c r="A89" s="87" t="s">
        <v>82</v>
      </c>
      <c r="B89" s="63" t="s">
        <v>83</v>
      </c>
      <c r="C89" s="59" t="s">
        <v>84</v>
      </c>
      <c r="D89" s="64">
        <v>150</v>
      </c>
      <c r="E89" s="64"/>
      <c r="F89" s="106"/>
      <c r="Q89" s="29"/>
      <c r="R89" s="29"/>
      <c r="S89" s="30"/>
    </row>
    <row r="90" spans="1:19" ht="9.9499999999999993" customHeight="1" thickBot="1" x14ac:dyDescent="0.3">
      <c r="A90" s="83"/>
      <c r="B90" s="28"/>
      <c r="C90" s="27"/>
      <c r="D90" s="27"/>
      <c r="E90" s="27"/>
      <c r="F90" s="82"/>
      <c r="Q90" s="29"/>
      <c r="R90" s="29"/>
      <c r="S90" s="30"/>
    </row>
    <row r="91" spans="1:19" ht="16.5" thickBot="1" x14ac:dyDescent="0.3">
      <c r="A91" s="308" t="s">
        <v>85</v>
      </c>
      <c r="B91" s="309"/>
      <c r="C91" s="309"/>
      <c r="D91" s="309"/>
      <c r="E91" s="309"/>
      <c r="F91" s="119"/>
      <c r="G91" s="35"/>
      <c r="H91" s="35"/>
      <c r="Q91" s="29"/>
      <c r="R91" s="29"/>
      <c r="S91" s="30"/>
    </row>
    <row r="92" spans="1:19" ht="17.25" x14ac:dyDescent="0.25">
      <c r="A92" s="86"/>
      <c r="B92" s="57" t="s">
        <v>127</v>
      </c>
      <c r="C92" s="25"/>
      <c r="D92" s="25"/>
      <c r="E92" s="25"/>
      <c r="F92" s="80"/>
    </row>
    <row r="93" spans="1:19" ht="9.9499999999999993" customHeight="1" x14ac:dyDescent="0.25">
      <c r="A93" s="83"/>
      <c r="B93" s="28"/>
      <c r="C93" s="27"/>
      <c r="D93" s="27"/>
      <c r="E93" s="27"/>
      <c r="F93" s="82"/>
    </row>
    <row r="94" spans="1:19" ht="17.25" x14ac:dyDescent="0.3">
      <c r="A94" s="87"/>
      <c r="B94" s="58" t="s">
        <v>128</v>
      </c>
      <c r="C94" s="59"/>
      <c r="D94" s="60"/>
      <c r="E94" s="61"/>
      <c r="F94" s="88"/>
    </row>
    <row r="95" spans="1:19" ht="17.25" x14ac:dyDescent="0.3">
      <c r="A95" s="87"/>
      <c r="B95" s="62" t="s">
        <v>129</v>
      </c>
      <c r="C95" s="59"/>
      <c r="D95" s="61"/>
      <c r="E95" s="61"/>
      <c r="F95" s="88"/>
    </row>
    <row r="96" spans="1:19" ht="9.9499999999999993" customHeight="1" x14ac:dyDescent="0.25">
      <c r="A96" s="83"/>
      <c r="B96" s="28"/>
      <c r="C96" s="27"/>
      <c r="D96" s="27"/>
      <c r="E96" s="27"/>
      <c r="F96" s="82"/>
    </row>
    <row r="97" spans="1:6" ht="135" customHeight="1" x14ac:dyDescent="0.3">
      <c r="A97" s="87" t="s">
        <v>130</v>
      </c>
      <c r="B97" s="63" t="s">
        <v>131</v>
      </c>
      <c r="C97" s="59"/>
      <c r="D97" s="64"/>
      <c r="E97" s="64"/>
      <c r="F97" s="89"/>
    </row>
    <row r="98" spans="1:6" ht="17.25" x14ac:dyDescent="0.3">
      <c r="A98" s="90"/>
      <c r="B98" s="65" t="s">
        <v>94</v>
      </c>
      <c r="C98" s="59" t="s">
        <v>36</v>
      </c>
      <c r="D98" s="64">
        <v>955.5</v>
      </c>
      <c r="E98" s="64"/>
      <c r="F98" s="89"/>
    </row>
    <row r="99" spans="1:6" ht="17.25" x14ac:dyDescent="0.3">
      <c r="A99" s="90"/>
      <c r="B99" s="65" t="s">
        <v>132</v>
      </c>
      <c r="C99" s="59" t="s">
        <v>36</v>
      </c>
      <c r="D99" s="64">
        <v>58.5</v>
      </c>
      <c r="E99" s="64"/>
      <c r="F99" s="89"/>
    </row>
    <row r="100" spans="1:6" ht="176.25" customHeight="1" x14ac:dyDescent="0.3">
      <c r="A100" s="90"/>
      <c r="B100" s="66" t="s">
        <v>133</v>
      </c>
      <c r="C100" s="59"/>
      <c r="D100" s="64"/>
      <c r="E100" s="64"/>
      <c r="F100" s="89"/>
    </row>
    <row r="101" spans="1:6" ht="17.25" x14ac:dyDescent="0.3">
      <c r="A101" s="90"/>
      <c r="B101" s="65" t="s">
        <v>94</v>
      </c>
      <c r="C101" s="59" t="s">
        <v>36</v>
      </c>
      <c r="D101" s="64">
        <v>824</v>
      </c>
      <c r="E101" s="64"/>
      <c r="F101" s="89"/>
    </row>
    <row r="102" spans="1:6" ht="17.25" x14ac:dyDescent="0.3">
      <c r="A102" s="90"/>
      <c r="B102" s="65"/>
      <c r="C102" s="59"/>
      <c r="D102" s="64"/>
      <c r="E102" s="64"/>
      <c r="F102" s="89"/>
    </row>
    <row r="103" spans="1:6" ht="137.25" customHeight="1" x14ac:dyDescent="0.3">
      <c r="A103" s="87" t="s">
        <v>134</v>
      </c>
      <c r="B103" s="67" t="s">
        <v>135</v>
      </c>
      <c r="C103" s="59"/>
      <c r="D103" s="64"/>
      <c r="E103" s="64"/>
      <c r="F103" s="89"/>
    </row>
    <row r="104" spans="1:6" ht="17.25" x14ac:dyDescent="0.3">
      <c r="A104" s="90"/>
      <c r="B104" s="65" t="s">
        <v>132</v>
      </c>
      <c r="C104" s="59" t="s">
        <v>36</v>
      </c>
      <c r="D104" s="64">
        <v>29</v>
      </c>
      <c r="E104" s="64"/>
      <c r="F104" s="89"/>
    </row>
    <row r="105" spans="1:6" ht="17.25" x14ac:dyDescent="0.3">
      <c r="A105" s="90"/>
      <c r="B105" s="65"/>
      <c r="C105" s="59"/>
      <c r="D105" s="64"/>
      <c r="E105" s="64"/>
      <c r="F105" s="89"/>
    </row>
    <row r="106" spans="1:6" s="70" customFormat="1" ht="133.5" customHeight="1" x14ac:dyDescent="0.3">
      <c r="A106" s="91" t="s">
        <v>136</v>
      </c>
      <c r="B106" s="67" t="s">
        <v>137</v>
      </c>
      <c r="C106" s="68"/>
      <c r="D106" s="69"/>
      <c r="E106" s="69"/>
      <c r="F106" s="92"/>
    </row>
    <row r="107" spans="1:6" ht="17.25" x14ac:dyDescent="0.3">
      <c r="A107" s="90"/>
      <c r="B107" s="65" t="s">
        <v>138</v>
      </c>
      <c r="C107" s="59" t="s">
        <v>36</v>
      </c>
      <c r="D107" s="64">
        <v>150</v>
      </c>
      <c r="E107" s="64"/>
      <c r="F107" s="89"/>
    </row>
    <row r="108" spans="1:6" ht="17.25" x14ac:dyDescent="0.3">
      <c r="A108" s="90"/>
      <c r="B108" s="65"/>
      <c r="C108" s="59"/>
      <c r="D108" s="64"/>
      <c r="E108" s="64"/>
      <c r="F108" s="89"/>
    </row>
    <row r="109" spans="1:6" ht="17.25" x14ac:dyDescent="0.3">
      <c r="A109" s="87"/>
      <c r="B109" s="58" t="s">
        <v>139</v>
      </c>
      <c r="C109" s="59"/>
      <c r="D109" s="60"/>
      <c r="E109" s="61"/>
      <c r="F109" s="88"/>
    </row>
    <row r="110" spans="1:6" ht="17.25" x14ac:dyDescent="0.3">
      <c r="A110" s="87"/>
      <c r="B110" s="62" t="s">
        <v>140</v>
      </c>
      <c r="C110" s="59"/>
      <c r="D110" s="61"/>
      <c r="E110" s="61"/>
      <c r="F110" s="88"/>
    </row>
    <row r="111" spans="1:6" ht="224.25" x14ac:dyDescent="0.3">
      <c r="A111" s="87" t="s">
        <v>141</v>
      </c>
      <c r="B111" s="63" t="s">
        <v>142</v>
      </c>
      <c r="C111" s="59"/>
      <c r="D111" s="64"/>
      <c r="E111" s="64"/>
      <c r="F111" s="89"/>
    </row>
    <row r="112" spans="1:6" ht="17.25" x14ac:dyDescent="0.3">
      <c r="A112" s="90"/>
      <c r="B112" s="65" t="s">
        <v>143</v>
      </c>
      <c r="C112" s="59" t="s">
        <v>36</v>
      </c>
      <c r="D112" s="64">
        <v>300</v>
      </c>
      <c r="E112" s="64"/>
      <c r="F112" s="89"/>
    </row>
    <row r="113" spans="1:6" ht="11.25" customHeight="1" x14ac:dyDescent="0.25">
      <c r="A113" s="83"/>
      <c r="B113" s="28"/>
      <c r="C113" s="27"/>
      <c r="D113" s="27"/>
      <c r="E113" s="27"/>
      <c r="F113" s="82"/>
    </row>
    <row r="114" spans="1:6" ht="6.75" customHeight="1" x14ac:dyDescent="0.25">
      <c r="A114" s="83"/>
      <c r="B114" s="28"/>
      <c r="C114" s="27"/>
      <c r="D114" s="27"/>
      <c r="E114" s="27"/>
      <c r="F114" s="82"/>
    </row>
    <row r="115" spans="1:6" ht="172.5" x14ac:dyDescent="0.3">
      <c r="A115" s="87" t="s">
        <v>182</v>
      </c>
      <c r="B115" s="63" t="s">
        <v>145</v>
      </c>
      <c r="C115" s="59" t="s">
        <v>36</v>
      </c>
      <c r="D115" s="64">
        <v>240</v>
      </c>
      <c r="E115" s="64"/>
      <c r="F115" s="89"/>
    </row>
    <row r="116" spans="1:6" ht="9.9499999999999993" customHeight="1" x14ac:dyDescent="0.25">
      <c r="A116" s="83"/>
      <c r="B116" s="28"/>
      <c r="C116" s="27"/>
      <c r="D116" s="27"/>
      <c r="E116" s="27"/>
      <c r="F116" s="82"/>
    </row>
    <row r="117" spans="1:6" ht="17.25" x14ac:dyDescent="0.3">
      <c r="A117" s="87"/>
      <c r="B117" s="58" t="s">
        <v>146</v>
      </c>
      <c r="C117" s="59"/>
      <c r="D117" s="60"/>
      <c r="E117" s="61"/>
      <c r="F117" s="88"/>
    </row>
    <row r="118" spans="1:6" ht="17.25" x14ac:dyDescent="0.3">
      <c r="A118" s="87"/>
      <c r="B118" s="62" t="s">
        <v>147</v>
      </c>
      <c r="C118" s="59"/>
      <c r="D118" s="61"/>
      <c r="E118" s="61"/>
      <c r="F118" s="88"/>
    </row>
    <row r="119" spans="1:6" ht="138" x14ac:dyDescent="0.3">
      <c r="A119" s="87" t="s">
        <v>148</v>
      </c>
      <c r="B119" s="63" t="s">
        <v>149</v>
      </c>
      <c r="C119" s="59" t="s">
        <v>84</v>
      </c>
      <c r="D119" s="64">
        <v>25</v>
      </c>
      <c r="E119" s="64"/>
      <c r="F119" s="89"/>
    </row>
    <row r="120" spans="1:6" ht="17.25" x14ac:dyDescent="0.3">
      <c r="A120" s="87"/>
      <c r="B120" s="63"/>
      <c r="C120" s="59"/>
      <c r="D120" s="64"/>
      <c r="E120" s="64"/>
      <c r="F120" s="89"/>
    </row>
    <row r="121" spans="1:6" ht="17.25" x14ac:dyDescent="0.3">
      <c r="A121" s="87"/>
      <c r="B121" s="58" t="s">
        <v>150</v>
      </c>
      <c r="C121" s="59"/>
      <c r="D121" s="60"/>
      <c r="E121" s="61"/>
      <c r="F121" s="88"/>
    </row>
    <row r="122" spans="1:6" ht="17.25" x14ac:dyDescent="0.3">
      <c r="A122" s="87"/>
      <c r="B122" s="62" t="s">
        <v>151</v>
      </c>
      <c r="C122" s="59"/>
      <c r="D122" s="61"/>
      <c r="E122" s="61"/>
      <c r="F122" s="88"/>
    </row>
    <row r="123" spans="1:6" ht="51.75" x14ac:dyDescent="0.3">
      <c r="A123" s="87" t="s">
        <v>152</v>
      </c>
      <c r="B123" s="63" t="s">
        <v>153</v>
      </c>
      <c r="C123" s="59" t="s">
        <v>36</v>
      </c>
      <c r="D123" s="64">
        <v>850</v>
      </c>
      <c r="E123" s="64"/>
      <c r="F123" s="89"/>
    </row>
    <row r="124" spans="1:6" ht="9.9499999999999993" customHeight="1" x14ac:dyDescent="0.25">
      <c r="A124" s="83"/>
      <c r="B124" s="28"/>
      <c r="C124" s="27"/>
      <c r="D124" s="27"/>
      <c r="E124" s="27"/>
      <c r="F124" s="82"/>
    </row>
    <row r="125" spans="1:6" ht="9.9499999999999993" customHeight="1" x14ac:dyDescent="0.25">
      <c r="A125" s="83"/>
      <c r="B125" s="28"/>
      <c r="C125" s="27"/>
      <c r="D125" s="27"/>
      <c r="E125" s="27"/>
      <c r="F125" s="82"/>
    </row>
    <row r="126" spans="1:6" ht="189.75" x14ac:dyDescent="0.3">
      <c r="A126" s="87" t="s">
        <v>154</v>
      </c>
      <c r="B126" s="63" t="s">
        <v>155</v>
      </c>
      <c r="C126" s="59" t="s">
        <v>36</v>
      </c>
      <c r="D126" s="64">
        <v>100</v>
      </c>
      <c r="E126" s="64"/>
      <c r="F126" s="89"/>
    </row>
    <row r="127" spans="1:6" ht="9" customHeight="1" x14ac:dyDescent="0.25">
      <c r="A127" s="83"/>
      <c r="B127" s="63"/>
      <c r="C127" s="27"/>
      <c r="D127" s="27"/>
      <c r="E127" s="27"/>
      <c r="F127" s="82"/>
    </row>
    <row r="128" spans="1:6" ht="120.75" x14ac:dyDescent="0.3">
      <c r="A128" s="87" t="s">
        <v>156</v>
      </c>
      <c r="B128" s="63" t="s">
        <v>157</v>
      </c>
      <c r="C128" s="59" t="s">
        <v>84</v>
      </c>
      <c r="D128" s="64">
        <v>25</v>
      </c>
      <c r="E128" s="64"/>
      <c r="F128" s="89"/>
    </row>
    <row r="129" spans="1:6" ht="9.9499999999999993" customHeight="1" x14ac:dyDescent="0.25">
      <c r="A129" s="83"/>
      <c r="B129" s="28"/>
      <c r="C129" s="27"/>
      <c r="D129" s="27"/>
      <c r="E129" s="27"/>
      <c r="F129" s="82"/>
    </row>
    <row r="130" spans="1:6" ht="17.25" x14ac:dyDescent="0.25">
      <c r="A130" s="83"/>
      <c r="B130" s="28" t="s">
        <v>94</v>
      </c>
      <c r="C130" s="27"/>
      <c r="D130" s="27"/>
      <c r="E130" s="27"/>
      <c r="F130" s="82"/>
    </row>
    <row r="131" spans="1:6" ht="101.25" customHeight="1" x14ac:dyDescent="0.3">
      <c r="A131" s="87" t="s">
        <v>158</v>
      </c>
      <c r="B131" s="63" t="s">
        <v>159</v>
      </c>
      <c r="C131" s="59" t="s">
        <v>36</v>
      </c>
      <c r="D131" s="64">
        <v>6500</v>
      </c>
      <c r="E131" s="64"/>
      <c r="F131" s="89"/>
    </row>
    <row r="132" spans="1:6" ht="9.9499999999999993" customHeight="1" x14ac:dyDescent="0.25">
      <c r="A132" s="83"/>
      <c r="B132" s="63"/>
      <c r="C132" s="27"/>
      <c r="D132" s="27"/>
      <c r="E132" s="27"/>
      <c r="F132" s="82"/>
    </row>
    <row r="133" spans="1:6" ht="103.5" x14ac:dyDescent="0.3">
      <c r="A133" s="87" t="s">
        <v>160</v>
      </c>
      <c r="B133" s="63" t="s">
        <v>161</v>
      </c>
      <c r="C133" s="59" t="s">
        <v>84</v>
      </c>
      <c r="D133" s="64">
        <v>1250</v>
      </c>
      <c r="E133" s="64"/>
      <c r="F133" s="89"/>
    </row>
    <row r="134" spans="1:6" ht="17.25" x14ac:dyDescent="0.3">
      <c r="A134" s="87"/>
      <c r="B134" s="63"/>
      <c r="C134" s="59"/>
      <c r="D134" s="64"/>
      <c r="E134" s="64"/>
      <c r="F134" s="89"/>
    </row>
    <row r="135" spans="1:6" ht="158.25" customHeight="1" x14ac:dyDescent="0.3">
      <c r="A135" s="87" t="s">
        <v>162</v>
      </c>
      <c r="B135" s="63" t="s">
        <v>163</v>
      </c>
      <c r="C135" s="59" t="s">
        <v>36</v>
      </c>
      <c r="D135" s="64">
        <v>450</v>
      </c>
      <c r="E135" s="64"/>
      <c r="F135" s="89"/>
    </row>
    <row r="136" spans="1:6" ht="17.25" x14ac:dyDescent="0.3">
      <c r="A136" s="87"/>
      <c r="B136" s="63"/>
      <c r="C136" s="59"/>
      <c r="D136" s="64"/>
      <c r="E136" s="64"/>
      <c r="F136" s="89"/>
    </row>
    <row r="137" spans="1:6" ht="68.25" customHeight="1" x14ac:dyDescent="0.3">
      <c r="A137" s="87" t="s">
        <v>164</v>
      </c>
      <c r="B137" s="63" t="s">
        <v>165</v>
      </c>
      <c r="C137" s="59" t="s">
        <v>36</v>
      </c>
      <c r="D137" s="64">
        <v>1704</v>
      </c>
      <c r="E137" s="64"/>
      <c r="F137" s="89"/>
    </row>
    <row r="138" spans="1:6" ht="17.25" x14ac:dyDescent="0.3">
      <c r="A138" s="87"/>
      <c r="B138" s="63"/>
      <c r="C138" s="59"/>
      <c r="D138" s="64"/>
      <c r="E138" s="64"/>
      <c r="F138" s="89"/>
    </row>
    <row r="139" spans="1:6" ht="9.9499999999999993" customHeight="1" x14ac:dyDescent="0.25">
      <c r="A139" s="83"/>
      <c r="B139" s="28"/>
      <c r="C139" s="27"/>
      <c r="D139" s="27"/>
      <c r="E139" s="27"/>
      <c r="F139" s="82"/>
    </row>
    <row r="140" spans="1:6" ht="17.25" x14ac:dyDescent="0.3">
      <c r="A140" s="87"/>
      <c r="B140" s="63"/>
      <c r="C140" s="64"/>
      <c r="D140" s="64"/>
      <c r="E140" s="64"/>
      <c r="F140" s="89"/>
    </row>
    <row r="141" spans="1:6" ht="172.5" x14ac:dyDescent="0.3">
      <c r="A141" s="87" t="s">
        <v>183</v>
      </c>
      <c r="B141" s="63" t="s">
        <v>167</v>
      </c>
      <c r="C141" s="64" t="s">
        <v>36</v>
      </c>
      <c r="D141" s="64">
        <v>7325</v>
      </c>
      <c r="E141" s="64"/>
      <c r="F141" s="89"/>
    </row>
    <row r="142" spans="1:6" ht="17.25" x14ac:dyDescent="0.3">
      <c r="A142" s="87"/>
      <c r="B142" s="58" t="s">
        <v>168</v>
      </c>
      <c r="C142" s="59"/>
      <c r="D142" s="60"/>
      <c r="E142" s="61"/>
      <c r="F142" s="88"/>
    </row>
    <row r="143" spans="1:6" ht="17.25" x14ac:dyDescent="0.3">
      <c r="A143" s="87"/>
      <c r="B143" s="62" t="s">
        <v>169</v>
      </c>
      <c r="C143" s="59"/>
      <c r="D143" s="61"/>
      <c r="E143" s="61"/>
      <c r="F143" s="88"/>
    </row>
    <row r="144" spans="1:6" ht="172.5" x14ac:dyDescent="0.3">
      <c r="A144" s="87" t="s">
        <v>170</v>
      </c>
      <c r="B144" s="63" t="s">
        <v>171</v>
      </c>
      <c r="C144" s="59"/>
      <c r="D144" s="64"/>
      <c r="E144" s="64"/>
      <c r="F144" s="89"/>
    </row>
    <row r="145" spans="1:6" ht="17.25" x14ac:dyDescent="0.3">
      <c r="A145" s="90"/>
      <c r="B145" s="65" t="s">
        <v>172</v>
      </c>
      <c r="C145" s="59" t="s">
        <v>36</v>
      </c>
      <c r="D145" s="64">
        <v>6750</v>
      </c>
      <c r="E145" s="64"/>
      <c r="F145" s="89"/>
    </row>
    <row r="146" spans="1:6" ht="17.25" x14ac:dyDescent="0.3">
      <c r="A146" s="90"/>
      <c r="B146" s="65" t="s">
        <v>132</v>
      </c>
      <c r="C146" s="59" t="s">
        <v>36</v>
      </c>
      <c r="D146" s="64">
        <v>13239</v>
      </c>
      <c r="E146" s="64"/>
      <c r="F146" s="89"/>
    </row>
    <row r="147" spans="1:6" ht="6" customHeight="1" x14ac:dyDescent="0.25">
      <c r="A147" s="83"/>
      <c r="B147" s="28"/>
      <c r="C147" s="27"/>
      <c r="D147" s="27"/>
      <c r="E147" s="27"/>
      <c r="F147" s="82"/>
    </row>
    <row r="148" spans="1:6" ht="86.25" x14ac:dyDescent="0.3">
      <c r="A148" s="87" t="s">
        <v>173</v>
      </c>
      <c r="B148" s="63" t="s">
        <v>174</v>
      </c>
      <c r="C148" s="59"/>
      <c r="D148" s="64"/>
      <c r="E148" s="64"/>
      <c r="F148" s="89"/>
    </row>
    <row r="149" spans="1:6" ht="17.25" x14ac:dyDescent="0.3">
      <c r="A149" s="90"/>
      <c r="B149" s="65" t="s">
        <v>94</v>
      </c>
      <c r="C149" s="64" t="s">
        <v>36</v>
      </c>
      <c r="D149" s="64">
        <v>650</v>
      </c>
      <c r="E149" s="64"/>
      <c r="F149" s="89"/>
    </row>
    <row r="150" spans="1:6" ht="17.25" x14ac:dyDescent="0.3">
      <c r="A150" s="90"/>
      <c r="B150" s="65" t="s">
        <v>132</v>
      </c>
      <c r="C150" s="64" t="str">
        <f>+C149</f>
        <v>Sft</v>
      </c>
      <c r="D150" s="64">
        <v>520</v>
      </c>
      <c r="E150" s="64"/>
      <c r="F150" s="89"/>
    </row>
    <row r="151" spans="1:6" ht="17.25" x14ac:dyDescent="0.3">
      <c r="A151" s="90"/>
      <c r="B151" s="65" t="s">
        <v>175</v>
      </c>
      <c r="C151" s="64" t="str">
        <f>C150</f>
        <v>Sft</v>
      </c>
      <c r="D151" s="64">
        <v>2358</v>
      </c>
      <c r="E151" s="64"/>
      <c r="F151" s="89"/>
    </row>
    <row r="152" spans="1:6" ht="210.75" customHeight="1" x14ac:dyDescent="0.3">
      <c r="A152" s="87" t="s">
        <v>184</v>
      </c>
      <c r="B152" s="65" t="s">
        <v>176</v>
      </c>
      <c r="C152" s="64" t="s">
        <v>36</v>
      </c>
      <c r="D152" s="64">
        <v>3076.5</v>
      </c>
      <c r="E152" s="64"/>
      <c r="F152" s="89"/>
    </row>
    <row r="153" spans="1:6" ht="11.25" customHeight="1" x14ac:dyDescent="0.25">
      <c r="A153" s="83"/>
      <c r="B153" s="28"/>
      <c r="C153" s="27"/>
      <c r="D153" s="27"/>
      <c r="E153" s="27"/>
      <c r="F153" s="82"/>
    </row>
    <row r="154" spans="1:6" ht="17.25" x14ac:dyDescent="0.3">
      <c r="A154" s="87"/>
      <c r="B154" s="58" t="s">
        <v>177</v>
      </c>
      <c r="C154" s="59"/>
      <c r="D154" s="60"/>
      <c r="E154" s="61"/>
      <c r="F154" s="88"/>
    </row>
    <row r="155" spans="1:6" ht="17.25" x14ac:dyDescent="0.3">
      <c r="A155" s="87"/>
      <c r="B155" s="62" t="s">
        <v>178</v>
      </c>
      <c r="C155" s="59"/>
      <c r="D155" s="61"/>
      <c r="E155" s="61"/>
      <c r="F155" s="88"/>
    </row>
    <row r="156" spans="1:6" ht="17.25" x14ac:dyDescent="0.3">
      <c r="A156" s="83"/>
      <c r="B156" s="28"/>
      <c r="C156" s="64"/>
      <c r="D156" s="64"/>
      <c r="E156" s="64"/>
      <c r="F156" s="82"/>
    </row>
    <row r="157" spans="1:6" ht="86.25" x14ac:dyDescent="0.3">
      <c r="A157" s="87" t="s">
        <v>179</v>
      </c>
      <c r="B157" s="63" t="s">
        <v>180</v>
      </c>
      <c r="C157" s="64" t="s">
        <v>36</v>
      </c>
      <c r="D157" s="64">
        <v>55</v>
      </c>
      <c r="E157" s="64"/>
      <c r="F157" s="89"/>
    </row>
    <row r="158" spans="1:6" ht="9.9499999999999993" customHeight="1" x14ac:dyDescent="0.3">
      <c r="A158" s="83"/>
      <c r="B158" s="28"/>
      <c r="C158" s="64"/>
      <c r="D158" s="64"/>
      <c r="E158" s="64"/>
      <c r="F158" s="82"/>
    </row>
    <row r="159" spans="1:6" ht="18" thickBot="1" x14ac:dyDescent="0.35">
      <c r="A159" s="121"/>
      <c r="B159" s="103"/>
      <c r="C159" s="122"/>
      <c r="D159" s="122"/>
      <c r="E159" s="122"/>
      <c r="F159" s="123"/>
    </row>
    <row r="160" spans="1:6" ht="15.75" thickBot="1" x14ac:dyDescent="0.3">
      <c r="A160" s="308" t="s">
        <v>181</v>
      </c>
      <c r="B160" s="309"/>
      <c r="C160" s="309"/>
      <c r="D160" s="309"/>
      <c r="E160" s="309"/>
      <c r="F160" s="93"/>
    </row>
    <row r="161" spans="1:6" ht="15.75" thickBot="1" x14ac:dyDescent="0.3">
      <c r="A161" s="308"/>
      <c r="B161" s="309"/>
      <c r="C161" s="309"/>
      <c r="D161" s="309"/>
      <c r="E161" s="309"/>
      <c r="F161" s="93"/>
    </row>
    <row r="162" spans="1:6" ht="15.75" thickBot="1" x14ac:dyDescent="0.3">
      <c r="A162" s="308" t="s">
        <v>86</v>
      </c>
      <c r="B162" s="309"/>
      <c r="C162" s="309"/>
      <c r="D162" s="309"/>
      <c r="E162" s="309"/>
      <c r="F162" s="93"/>
    </row>
  </sheetData>
  <sheetProtection formatCells="0" formatColumns="0" formatRows="0" insertColumns="0" insertRows="0" insertHyperlinks="0" deleteColumns="0" deleteRows="0" sort="0" autoFilter="0" pivotTables="0"/>
  <mergeCells count="9">
    <mergeCell ref="A160:E160"/>
    <mergeCell ref="A161:E161"/>
    <mergeCell ref="A162:E162"/>
    <mergeCell ref="C1:F1"/>
    <mergeCell ref="C2:F2"/>
    <mergeCell ref="C3:F3"/>
    <mergeCell ref="A4:F4"/>
    <mergeCell ref="A54:E54"/>
    <mergeCell ref="A91:E91"/>
  </mergeCells>
  <pageMargins left="0.25" right="0.25" top="0.75" bottom="0.75" header="0.3" footer="0.3"/>
  <pageSetup scale="91" orientation="portrait" r:id="rId1"/>
  <headerFooter>
    <oddHeader>&amp;RPage &amp;P of &amp;N</oddHeader>
  </headerFooter>
  <rowBreaks count="1" manualBreakCount="1">
    <brk id="63"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69"/>
  <sheetViews>
    <sheetView showGridLines="0" view="pageBreakPreview" topLeftCell="A57" zoomScale="70" zoomScaleSheetLayoutView="70" workbookViewId="0">
      <selection activeCell="D70" sqref="D70"/>
    </sheetView>
  </sheetViews>
  <sheetFormatPr defaultRowHeight="13.5" x14ac:dyDescent="0.25"/>
  <cols>
    <col min="1" max="1" width="6" style="39" bestFit="1" customWidth="1"/>
    <col min="2" max="2" width="44.5703125" style="39" customWidth="1"/>
    <col min="3" max="3" width="6.28515625" style="52" bestFit="1" customWidth="1"/>
    <col min="4" max="4" width="12.85546875" style="52" bestFit="1" customWidth="1"/>
    <col min="5" max="5" width="12.7109375" style="52" bestFit="1" customWidth="1"/>
    <col min="6" max="6" width="14.7109375" style="52" bestFit="1" customWidth="1"/>
    <col min="7" max="7" width="9.140625" style="39" customWidth="1"/>
    <col min="8" max="8" width="33.7109375" style="39" bestFit="1" customWidth="1"/>
    <col min="9" max="13" width="9.140625" style="39" customWidth="1"/>
    <col min="14" max="16384" width="9.140625" style="39"/>
  </cols>
  <sheetData>
    <row r="1" spans="1:6" ht="15" customHeight="1" thickTop="1" x14ac:dyDescent="0.25">
      <c r="A1" s="319"/>
      <c r="B1" s="320"/>
      <c r="C1" s="320"/>
      <c r="D1" s="320"/>
      <c r="E1" s="320"/>
      <c r="F1" s="321"/>
    </row>
    <row r="2" spans="1:6" ht="15" customHeight="1" x14ac:dyDescent="0.25">
      <c r="A2" s="322" t="s">
        <v>87</v>
      </c>
      <c r="B2" s="323"/>
      <c r="C2" s="323"/>
      <c r="D2" s="323"/>
      <c r="E2" s="323"/>
      <c r="F2" s="324"/>
    </row>
    <row r="3" spans="1:6" ht="15" customHeight="1" x14ac:dyDescent="0.25">
      <c r="A3" s="325" t="s">
        <v>11</v>
      </c>
      <c r="B3" s="301"/>
      <c r="C3" s="301"/>
      <c r="D3" s="301"/>
      <c r="E3" s="301"/>
      <c r="F3" s="326"/>
    </row>
    <row r="4" spans="1:6" ht="15.75" thickBot="1" x14ac:dyDescent="0.3">
      <c r="A4" s="327"/>
      <c r="B4" s="328"/>
      <c r="C4" s="328"/>
      <c r="D4" s="328"/>
      <c r="E4" s="328"/>
      <c r="F4" s="329"/>
    </row>
    <row r="5" spans="1:6" ht="45.75" customHeight="1" thickBot="1" x14ac:dyDescent="0.3">
      <c r="A5" s="94" t="s">
        <v>88</v>
      </c>
      <c r="B5" s="40" t="s">
        <v>13</v>
      </c>
      <c r="C5" s="41" t="s">
        <v>14</v>
      </c>
      <c r="D5" s="42" t="s">
        <v>15</v>
      </c>
      <c r="E5" s="43" t="s">
        <v>16</v>
      </c>
      <c r="F5" s="95" t="s">
        <v>17</v>
      </c>
    </row>
    <row r="6" spans="1:6" ht="15.75" thickBot="1" x14ac:dyDescent="0.3">
      <c r="A6" s="96" t="s">
        <v>18</v>
      </c>
      <c r="B6" s="44" t="s">
        <v>19</v>
      </c>
      <c r="C6" s="42" t="s">
        <v>20</v>
      </c>
      <c r="D6" s="42" t="s">
        <v>21</v>
      </c>
      <c r="E6" s="42" t="s">
        <v>22</v>
      </c>
      <c r="F6" s="97" t="s">
        <v>23</v>
      </c>
    </row>
    <row r="7" spans="1:6" ht="9.9499999999999993" customHeight="1" x14ac:dyDescent="0.25">
      <c r="A7" s="98"/>
      <c r="B7" s="45"/>
      <c r="C7" s="46"/>
      <c r="D7" s="46"/>
      <c r="E7" s="46"/>
      <c r="F7" s="99"/>
    </row>
    <row r="8" spans="1:6" ht="17.25" x14ac:dyDescent="0.25">
      <c r="A8" s="100"/>
      <c r="B8" s="125" t="s">
        <v>89</v>
      </c>
      <c r="C8" s="47"/>
      <c r="D8" s="47"/>
      <c r="E8" s="47"/>
      <c r="F8" s="101"/>
    </row>
    <row r="9" spans="1:6" ht="9.9499999999999993" customHeight="1" x14ac:dyDescent="0.25">
      <c r="A9" s="102"/>
      <c r="B9" s="48"/>
      <c r="C9" s="47"/>
      <c r="D9" s="47"/>
      <c r="E9" s="47"/>
      <c r="F9" s="101"/>
    </row>
    <row r="10" spans="1:6" ht="17.25" x14ac:dyDescent="0.3">
      <c r="A10" s="126"/>
      <c r="B10" s="127" t="s">
        <v>25</v>
      </c>
      <c r="C10" s="128"/>
      <c r="D10" s="128"/>
      <c r="E10" s="129"/>
      <c r="F10" s="130"/>
    </row>
    <row r="11" spans="1:6" ht="17.25" x14ac:dyDescent="0.3">
      <c r="A11" s="126"/>
      <c r="B11" s="62" t="s">
        <v>26</v>
      </c>
      <c r="C11" s="128"/>
      <c r="D11" s="128"/>
      <c r="E11" s="129"/>
      <c r="F11" s="130"/>
    </row>
    <row r="12" spans="1:6" ht="120.75" x14ac:dyDescent="0.3">
      <c r="A12" s="91" t="s">
        <v>90</v>
      </c>
      <c r="B12" s="63" t="s">
        <v>28</v>
      </c>
      <c r="C12" s="131" t="s">
        <v>29</v>
      </c>
      <c r="D12" s="131">
        <v>14980.087499999998</v>
      </c>
      <c r="E12" s="131"/>
      <c r="F12" s="132"/>
    </row>
    <row r="13" spans="1:6" ht="17.25" x14ac:dyDescent="0.3">
      <c r="A13" s="126"/>
      <c r="B13" s="127"/>
      <c r="C13" s="128"/>
      <c r="D13" s="128"/>
      <c r="E13" s="129"/>
      <c r="F13" s="130"/>
    </row>
    <row r="14" spans="1:6" ht="103.5" x14ac:dyDescent="0.3">
      <c r="A14" s="126"/>
      <c r="B14" s="63" t="s">
        <v>31</v>
      </c>
      <c r="C14" s="131" t="s">
        <v>29</v>
      </c>
      <c r="D14" s="131">
        <v>5536.2123374999983</v>
      </c>
      <c r="E14" s="131"/>
      <c r="F14" s="132"/>
    </row>
    <row r="15" spans="1:6" ht="17.25" x14ac:dyDescent="0.3">
      <c r="A15" s="126"/>
      <c r="B15" s="127"/>
      <c r="C15" s="128"/>
      <c r="D15" s="131"/>
      <c r="E15" s="131"/>
      <c r="F15" s="132"/>
    </row>
    <row r="16" spans="1:6" ht="17.25" x14ac:dyDescent="0.3">
      <c r="A16" s="126"/>
      <c r="B16" s="58" t="s">
        <v>32</v>
      </c>
      <c r="C16" s="128"/>
      <c r="D16" s="128"/>
      <c r="E16" s="129"/>
      <c r="F16" s="130"/>
    </row>
    <row r="17" spans="1:6" ht="17.25" x14ac:dyDescent="0.3">
      <c r="A17" s="126"/>
      <c r="B17" s="62" t="s">
        <v>33</v>
      </c>
      <c r="C17" s="128"/>
      <c r="D17" s="128"/>
      <c r="E17" s="129"/>
      <c r="F17" s="130"/>
    </row>
    <row r="18" spans="1:6" ht="34.5" x14ac:dyDescent="0.3">
      <c r="A18" s="126"/>
      <c r="B18" s="63" t="s">
        <v>35</v>
      </c>
      <c r="C18" s="131" t="s">
        <v>36</v>
      </c>
      <c r="D18" s="131">
        <v>10272.06</v>
      </c>
      <c r="E18" s="131"/>
      <c r="F18" s="132"/>
    </row>
    <row r="19" spans="1:6" ht="17.25" x14ac:dyDescent="0.3">
      <c r="A19" s="126"/>
      <c r="B19" s="63"/>
      <c r="C19" s="131"/>
      <c r="D19" s="131"/>
      <c r="E19" s="131"/>
      <c r="F19" s="132"/>
    </row>
    <row r="20" spans="1:6" ht="17.25" x14ac:dyDescent="0.3">
      <c r="A20" s="126"/>
      <c r="B20" s="58" t="s">
        <v>37</v>
      </c>
      <c r="C20" s="131"/>
      <c r="D20" s="131"/>
      <c r="E20" s="131"/>
      <c r="F20" s="132"/>
    </row>
    <row r="21" spans="1:6" ht="17.25" x14ac:dyDescent="0.3">
      <c r="A21" s="126"/>
      <c r="B21" s="62" t="s">
        <v>38</v>
      </c>
      <c r="C21" s="131"/>
      <c r="D21" s="131"/>
      <c r="E21" s="131"/>
      <c r="F21" s="132"/>
    </row>
    <row r="22" spans="1:6" ht="34.5" x14ac:dyDescent="0.3">
      <c r="A22" s="126"/>
      <c r="B22" s="63" t="s">
        <v>40</v>
      </c>
      <c r="C22" s="131" t="s">
        <v>91</v>
      </c>
      <c r="D22" s="131">
        <v>2</v>
      </c>
      <c r="E22" s="131"/>
      <c r="F22" s="132"/>
    </row>
    <row r="23" spans="1:6" ht="17.25" x14ac:dyDescent="0.3">
      <c r="A23" s="126"/>
      <c r="B23" s="58" t="s">
        <v>42</v>
      </c>
      <c r="C23" s="131"/>
      <c r="D23" s="131"/>
      <c r="E23" s="131"/>
      <c r="F23" s="132"/>
    </row>
    <row r="24" spans="1:6" ht="17.25" x14ac:dyDescent="0.3">
      <c r="A24" s="126"/>
      <c r="B24" s="62" t="s">
        <v>43</v>
      </c>
      <c r="C24" s="131"/>
      <c r="D24" s="131"/>
      <c r="E24" s="131"/>
      <c r="F24" s="132"/>
    </row>
    <row r="25" spans="1:6" ht="51.75" x14ac:dyDescent="0.3">
      <c r="A25" s="126"/>
      <c r="B25" s="63" t="s">
        <v>45</v>
      </c>
      <c r="C25" s="131" t="s">
        <v>29</v>
      </c>
      <c r="D25" s="131">
        <v>1412.40825</v>
      </c>
      <c r="E25" s="131"/>
      <c r="F25" s="132"/>
    </row>
    <row r="26" spans="1:6" ht="17.25" x14ac:dyDescent="0.3">
      <c r="A26" s="126"/>
      <c r="B26" s="58"/>
      <c r="C26" s="131"/>
      <c r="D26" s="131"/>
      <c r="E26" s="131"/>
      <c r="F26" s="132"/>
    </row>
    <row r="27" spans="1:6" ht="69" x14ac:dyDescent="0.3">
      <c r="A27" s="126"/>
      <c r="B27" s="63" t="s">
        <v>49</v>
      </c>
      <c r="C27" s="131" t="s">
        <v>29</v>
      </c>
      <c r="D27" s="131">
        <v>2568.0149999999999</v>
      </c>
      <c r="E27" s="131"/>
      <c r="F27" s="132"/>
    </row>
    <row r="28" spans="1:6" ht="17.25" x14ac:dyDescent="0.3">
      <c r="A28" s="126"/>
      <c r="B28" s="127"/>
      <c r="C28" s="131"/>
      <c r="D28" s="131"/>
      <c r="E28" s="131"/>
      <c r="F28" s="132"/>
    </row>
    <row r="29" spans="1:6" ht="17.25" x14ac:dyDescent="0.3">
      <c r="A29" s="91"/>
      <c r="B29" s="133" t="s">
        <v>92</v>
      </c>
      <c r="C29" s="129"/>
      <c r="D29" s="129"/>
      <c r="E29" s="129"/>
      <c r="F29" s="130"/>
    </row>
    <row r="30" spans="1:6" ht="9.9499999999999993" customHeight="1" x14ac:dyDescent="0.25">
      <c r="A30" s="102"/>
      <c r="B30" s="48"/>
      <c r="C30" s="47"/>
      <c r="D30" s="47"/>
      <c r="E30" s="47"/>
      <c r="F30" s="101"/>
    </row>
    <row r="31" spans="1:6" ht="69.75" customHeight="1" x14ac:dyDescent="0.3">
      <c r="A31" s="91" t="s">
        <v>90</v>
      </c>
      <c r="B31" s="67" t="s">
        <v>93</v>
      </c>
      <c r="C31" s="68"/>
      <c r="D31" s="69"/>
      <c r="E31" s="69"/>
      <c r="F31" s="134"/>
    </row>
    <row r="32" spans="1:6" ht="17.25" x14ac:dyDescent="0.3">
      <c r="A32" s="135"/>
      <c r="B32" s="136" t="s">
        <v>94</v>
      </c>
      <c r="C32" s="69" t="s">
        <v>36</v>
      </c>
      <c r="D32" s="69">
        <v>19793</v>
      </c>
      <c r="E32" s="69"/>
      <c r="F32" s="134"/>
    </row>
    <row r="33" spans="1:6" ht="9.9499999999999993" customHeight="1" x14ac:dyDescent="0.25">
      <c r="A33" s="102"/>
      <c r="B33" s="48"/>
      <c r="C33" s="47"/>
      <c r="D33" s="47"/>
      <c r="E33" s="47"/>
      <c r="F33" s="101"/>
    </row>
    <row r="34" spans="1:6" ht="17.25" x14ac:dyDescent="0.3">
      <c r="A34" s="91"/>
      <c r="B34" s="127" t="s">
        <v>32</v>
      </c>
      <c r="C34" s="68"/>
      <c r="D34" s="128"/>
      <c r="E34" s="129"/>
      <c r="F34" s="130"/>
    </row>
    <row r="35" spans="1:6" ht="17.25" x14ac:dyDescent="0.3">
      <c r="A35" s="91"/>
      <c r="B35" s="133" t="s">
        <v>95</v>
      </c>
      <c r="C35" s="68"/>
      <c r="D35" s="129"/>
      <c r="E35" s="129"/>
      <c r="F35" s="130"/>
    </row>
    <row r="36" spans="1:6" ht="86.25" x14ac:dyDescent="0.3">
      <c r="A36" s="91" t="s">
        <v>96</v>
      </c>
      <c r="B36" s="67" t="s">
        <v>97</v>
      </c>
      <c r="C36" s="68"/>
      <c r="D36" s="69"/>
      <c r="E36" s="69"/>
      <c r="F36" s="134"/>
    </row>
    <row r="37" spans="1:6" ht="17.25" x14ac:dyDescent="0.3">
      <c r="A37" s="135"/>
      <c r="B37" s="136" t="s">
        <v>94</v>
      </c>
      <c r="C37" s="68" t="s">
        <v>36</v>
      </c>
      <c r="D37" s="69">
        <v>47171</v>
      </c>
      <c r="E37" s="69"/>
      <c r="F37" s="134"/>
    </row>
    <row r="38" spans="1:6" ht="9.9499999999999993" customHeight="1" x14ac:dyDescent="0.25">
      <c r="A38" s="102"/>
      <c r="B38" s="48"/>
      <c r="C38" s="47"/>
      <c r="D38" s="47"/>
      <c r="E38" s="47"/>
      <c r="F38" s="101"/>
    </row>
    <row r="39" spans="1:6" ht="17.25" x14ac:dyDescent="0.3">
      <c r="A39" s="91"/>
      <c r="B39" s="127" t="s">
        <v>37</v>
      </c>
      <c r="C39" s="68"/>
      <c r="D39" s="128"/>
      <c r="E39" s="129"/>
      <c r="F39" s="130"/>
    </row>
    <row r="40" spans="1:6" ht="17.25" x14ac:dyDescent="0.3">
      <c r="A40" s="91"/>
      <c r="B40" s="133" t="s">
        <v>98</v>
      </c>
      <c r="C40" s="68"/>
      <c r="D40" s="129"/>
      <c r="E40" s="129"/>
      <c r="F40" s="130"/>
    </row>
    <row r="41" spans="1:6" ht="34.5" x14ac:dyDescent="0.3">
      <c r="A41" s="91" t="s">
        <v>99</v>
      </c>
      <c r="B41" s="67" t="s">
        <v>100</v>
      </c>
      <c r="C41" s="68" t="s">
        <v>29</v>
      </c>
      <c r="D41" s="69">
        <v>14064</v>
      </c>
      <c r="E41" s="69"/>
      <c r="F41" s="134"/>
    </row>
    <row r="42" spans="1:6" ht="9.9499999999999993" customHeight="1" x14ac:dyDescent="0.25">
      <c r="A42" s="102"/>
      <c r="B42" s="48"/>
      <c r="C42" s="47"/>
      <c r="D42" s="47"/>
      <c r="E42" s="47"/>
      <c r="F42" s="101"/>
    </row>
    <row r="43" spans="1:6" ht="34.5" x14ac:dyDescent="0.3">
      <c r="A43" s="91" t="s">
        <v>101</v>
      </c>
      <c r="B43" s="67" t="s">
        <v>102</v>
      </c>
      <c r="C43" s="68" t="s">
        <v>29</v>
      </c>
      <c r="D43" s="69">
        <v>21096</v>
      </c>
      <c r="E43" s="69"/>
      <c r="F43" s="134"/>
    </row>
    <row r="44" spans="1:6" ht="9.9499999999999993" customHeight="1" x14ac:dyDescent="0.25">
      <c r="A44" s="102"/>
      <c r="B44" s="48"/>
      <c r="C44" s="47"/>
      <c r="D44" s="47"/>
      <c r="E44" s="47"/>
      <c r="F44" s="101"/>
    </row>
    <row r="45" spans="1:6" ht="34.5" x14ac:dyDescent="0.3">
      <c r="A45" s="91" t="s">
        <v>103</v>
      </c>
      <c r="B45" s="67" t="s">
        <v>104</v>
      </c>
      <c r="C45" s="68" t="s">
        <v>36</v>
      </c>
      <c r="D45" s="69">
        <v>28128</v>
      </c>
      <c r="E45" s="69"/>
      <c r="F45" s="134"/>
    </row>
    <row r="46" spans="1:6" ht="9.9499999999999993" customHeight="1" x14ac:dyDescent="0.25">
      <c r="A46" s="102"/>
      <c r="B46" s="48"/>
      <c r="C46" s="47"/>
      <c r="D46" s="47"/>
      <c r="E46" s="47"/>
      <c r="F46" s="101"/>
    </row>
    <row r="47" spans="1:6" ht="34.5" x14ac:dyDescent="0.3">
      <c r="A47" s="91" t="s">
        <v>105</v>
      </c>
      <c r="B47" s="67" t="s">
        <v>106</v>
      </c>
      <c r="C47" s="68" t="s">
        <v>36</v>
      </c>
      <c r="D47" s="69">
        <v>28128</v>
      </c>
      <c r="E47" s="69"/>
      <c r="F47" s="134"/>
    </row>
    <row r="48" spans="1:6" ht="9.9499999999999993" customHeight="1" x14ac:dyDescent="0.25">
      <c r="A48" s="102"/>
      <c r="B48" s="48"/>
      <c r="C48" s="47"/>
      <c r="D48" s="47"/>
      <c r="E48" s="47"/>
      <c r="F48" s="101"/>
    </row>
    <row r="49" spans="1:6" ht="69" x14ac:dyDescent="0.3">
      <c r="A49" s="91" t="s">
        <v>107</v>
      </c>
      <c r="B49" s="67" t="s">
        <v>108</v>
      </c>
      <c r="C49" s="68" t="s">
        <v>84</v>
      </c>
      <c r="D49" s="69">
        <v>500</v>
      </c>
      <c r="E49" s="69"/>
      <c r="F49" s="134"/>
    </row>
    <row r="50" spans="1:6" s="49" customFormat="1" ht="17.25" x14ac:dyDescent="0.3">
      <c r="A50" s="91"/>
      <c r="B50" s="67"/>
      <c r="C50" s="68"/>
      <c r="D50" s="69"/>
      <c r="E50" s="69"/>
      <c r="F50" s="134"/>
    </row>
    <row r="51" spans="1:6" s="49" customFormat="1" ht="34.5" x14ac:dyDescent="0.3">
      <c r="A51" s="91" t="s">
        <v>109</v>
      </c>
      <c r="B51" s="67" t="s">
        <v>110</v>
      </c>
      <c r="C51" s="68" t="s">
        <v>111</v>
      </c>
      <c r="D51" s="69">
        <v>1</v>
      </c>
      <c r="E51" s="69"/>
      <c r="F51" s="134"/>
    </row>
    <row r="52" spans="1:6" s="49" customFormat="1" ht="34.5" x14ac:dyDescent="0.3">
      <c r="A52" s="91" t="s">
        <v>112</v>
      </c>
      <c r="B52" s="67" t="s">
        <v>113</v>
      </c>
      <c r="C52" s="68" t="s">
        <v>111</v>
      </c>
      <c r="D52" s="69">
        <v>2</v>
      </c>
      <c r="E52" s="69"/>
      <c r="F52" s="134"/>
    </row>
    <row r="53" spans="1:6" s="49" customFormat="1" ht="17.25" x14ac:dyDescent="0.3">
      <c r="A53" s="91"/>
      <c r="B53" s="67"/>
      <c r="C53" s="68"/>
      <c r="D53" s="69"/>
      <c r="E53" s="69"/>
      <c r="F53" s="134"/>
    </row>
    <row r="54" spans="1:6" s="49" customFormat="1" ht="34.5" x14ac:dyDescent="0.3">
      <c r="A54" s="91" t="s">
        <v>114</v>
      </c>
      <c r="B54" s="67" t="s">
        <v>115</v>
      </c>
      <c r="C54" s="68" t="s">
        <v>36</v>
      </c>
      <c r="D54" s="69">
        <v>47171</v>
      </c>
      <c r="E54" s="69"/>
      <c r="F54" s="134"/>
    </row>
    <row r="55" spans="1:6" s="49" customFormat="1" ht="17.25" x14ac:dyDescent="0.3">
      <c r="A55" s="91"/>
      <c r="B55" s="67"/>
      <c r="C55" s="68"/>
      <c r="D55" s="69"/>
      <c r="E55" s="69"/>
      <c r="F55" s="134"/>
    </row>
    <row r="56" spans="1:6" s="50" customFormat="1" ht="17.25" x14ac:dyDescent="0.3">
      <c r="A56" s="91"/>
      <c r="B56" s="138" t="s">
        <v>116</v>
      </c>
      <c r="C56" s="68"/>
      <c r="D56" s="69"/>
      <c r="E56" s="69"/>
      <c r="F56" s="134"/>
    </row>
    <row r="57" spans="1:6" s="50" customFormat="1" ht="17.25" x14ac:dyDescent="0.3">
      <c r="A57" s="91"/>
      <c r="B57" s="138"/>
      <c r="C57" s="68"/>
      <c r="D57" s="69"/>
      <c r="E57" s="69"/>
      <c r="F57" s="134"/>
    </row>
    <row r="58" spans="1:6" s="50" customFormat="1" ht="69" x14ac:dyDescent="0.3">
      <c r="A58" s="91"/>
      <c r="B58" s="67" t="s">
        <v>117</v>
      </c>
      <c r="C58" s="68"/>
      <c r="D58" s="69"/>
      <c r="E58" s="69"/>
      <c r="F58" s="134"/>
    </row>
    <row r="59" spans="1:6" s="50" customFormat="1" ht="17.25" x14ac:dyDescent="0.3">
      <c r="A59" s="91"/>
      <c r="B59" s="67" t="s">
        <v>118</v>
      </c>
      <c r="C59" s="68" t="s">
        <v>119</v>
      </c>
      <c r="D59" s="69">
        <v>5</v>
      </c>
      <c r="E59" s="69"/>
      <c r="F59" s="134"/>
    </row>
    <row r="60" spans="1:6" s="50" customFormat="1" ht="17.25" x14ac:dyDescent="0.3">
      <c r="A60" s="91"/>
      <c r="B60" s="67" t="s">
        <v>120</v>
      </c>
      <c r="C60" s="68" t="s">
        <v>119</v>
      </c>
      <c r="D60" s="69">
        <v>4</v>
      </c>
      <c r="E60" s="69"/>
      <c r="F60" s="134"/>
    </row>
    <row r="61" spans="1:6" s="50" customFormat="1" ht="17.25" x14ac:dyDescent="0.3">
      <c r="A61" s="91"/>
      <c r="B61" s="67" t="s">
        <v>121</v>
      </c>
      <c r="C61" s="68" t="s">
        <v>119</v>
      </c>
      <c r="D61" s="69">
        <v>4</v>
      </c>
      <c r="E61" s="69"/>
      <c r="F61" s="134"/>
    </row>
    <row r="62" spans="1:6" s="50" customFormat="1" ht="17.25" x14ac:dyDescent="0.3">
      <c r="A62" s="91"/>
      <c r="B62" s="67" t="s">
        <v>122</v>
      </c>
      <c r="C62" s="68" t="s">
        <v>119</v>
      </c>
      <c r="D62" s="69">
        <v>6</v>
      </c>
      <c r="E62" s="69"/>
      <c r="F62" s="134"/>
    </row>
    <row r="63" spans="1:6" s="50" customFormat="1" ht="17.25" x14ac:dyDescent="0.3">
      <c r="A63" s="91"/>
      <c r="B63" s="67" t="s">
        <v>123</v>
      </c>
      <c r="C63" s="68" t="s">
        <v>119</v>
      </c>
      <c r="D63" s="69">
        <v>2</v>
      </c>
      <c r="E63" s="69"/>
      <c r="F63" s="134"/>
    </row>
    <row r="64" spans="1:6" s="50" customFormat="1" ht="18" thickBot="1" x14ac:dyDescent="0.35">
      <c r="A64" s="91"/>
      <c r="B64" s="67"/>
      <c r="C64" s="68"/>
      <c r="D64" s="69"/>
      <c r="E64" s="69"/>
      <c r="F64" s="134"/>
    </row>
    <row r="65" spans="1:6" ht="15.75" thickBot="1" x14ac:dyDescent="0.3">
      <c r="A65" s="330" t="s">
        <v>124</v>
      </c>
      <c r="B65" s="331"/>
      <c r="C65" s="331"/>
      <c r="D65" s="42"/>
      <c r="E65" s="42"/>
      <c r="F65" s="137"/>
    </row>
    <row r="66" spans="1:6" x14ac:dyDescent="0.25">
      <c r="A66" s="51"/>
    </row>
    <row r="67" spans="1:6" x14ac:dyDescent="0.25">
      <c r="A67" s="51"/>
      <c r="D67" s="53"/>
    </row>
    <row r="68" spans="1:6" ht="38.25" customHeight="1" x14ac:dyDescent="0.35">
      <c r="A68" s="54"/>
      <c r="B68" s="55"/>
      <c r="C68" s="55"/>
      <c r="D68" s="55"/>
      <c r="E68" s="55"/>
      <c r="F68" s="56"/>
    </row>
    <row r="69" spans="1:6" x14ac:dyDescent="0.25">
      <c r="A69" s="51"/>
    </row>
  </sheetData>
  <sheetProtection formatCells="0" formatColumns="0" formatRows="0" insertColumns="0" insertRows="0" insertHyperlinks="0" deleteColumns="0" deleteRows="0" sort="0" autoFilter="0" pivotTables="0"/>
  <mergeCells count="5">
    <mergeCell ref="A1:F1"/>
    <mergeCell ref="A2:F2"/>
    <mergeCell ref="A3:F3"/>
    <mergeCell ref="A4:F4"/>
    <mergeCell ref="A65:C65"/>
  </mergeCells>
  <pageMargins left="0.45" right="0.2" top="0.75" bottom="0.5" header="0.3" footer="0.3"/>
  <pageSetup paperSize="9" scale="99" orientation="portrait" r:id="rId1"/>
  <headerFooter>
    <oddHeader>&amp;R&amp;9Page &amp;P of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145"/>
  <sheetViews>
    <sheetView view="pageBreakPreview" topLeftCell="A137" zoomScaleNormal="100" zoomScaleSheetLayoutView="100" workbookViewId="0">
      <selection activeCell="E8" sqref="E8:F144"/>
    </sheetView>
  </sheetViews>
  <sheetFormatPr defaultRowHeight="12.75" x14ac:dyDescent="0.2"/>
  <cols>
    <col min="1" max="1" width="9.140625" style="175"/>
    <col min="2" max="2" width="49.7109375" style="139" customWidth="1"/>
    <col min="3" max="3" width="6" style="175" customWidth="1"/>
    <col min="4" max="4" width="6.7109375" style="175" bestFit="1" customWidth="1"/>
    <col min="5" max="5" width="7.42578125" style="175" customWidth="1"/>
    <col min="6" max="6" width="15.42578125" style="183" customWidth="1"/>
    <col min="7" max="7" width="15.5703125" style="139" customWidth="1"/>
    <col min="8" max="257" width="9.140625" style="139"/>
    <col min="258" max="258" width="49.7109375" style="139" customWidth="1"/>
    <col min="259" max="259" width="6" style="139" customWidth="1"/>
    <col min="260" max="260" width="6.7109375" style="139" bestFit="1" customWidth="1"/>
    <col min="261" max="261" width="7.42578125" style="139" customWidth="1"/>
    <col min="262" max="262" width="15.42578125" style="139" customWidth="1"/>
    <col min="263" max="263" width="15.5703125" style="139" customWidth="1"/>
    <col min="264" max="513" width="9.140625" style="139"/>
    <col min="514" max="514" width="49.7109375" style="139" customWidth="1"/>
    <col min="515" max="515" width="6" style="139" customWidth="1"/>
    <col min="516" max="516" width="6.7109375" style="139" bestFit="1" customWidth="1"/>
    <col min="517" max="517" width="7.42578125" style="139" customWidth="1"/>
    <col min="518" max="518" width="15.42578125" style="139" customWidth="1"/>
    <col min="519" max="519" width="15.5703125" style="139" customWidth="1"/>
    <col min="520" max="769" width="9.140625" style="139"/>
    <col min="770" max="770" width="49.7109375" style="139" customWidth="1"/>
    <col min="771" max="771" width="6" style="139" customWidth="1"/>
    <col min="772" max="772" width="6.7109375" style="139" bestFit="1" customWidth="1"/>
    <col min="773" max="773" width="7.42578125" style="139" customWidth="1"/>
    <col min="774" max="774" width="15.42578125" style="139" customWidth="1"/>
    <col min="775" max="775" width="15.5703125" style="139" customWidth="1"/>
    <col min="776" max="1025" width="9.140625" style="139"/>
    <col min="1026" max="1026" width="49.7109375" style="139" customWidth="1"/>
    <col min="1027" max="1027" width="6" style="139" customWidth="1"/>
    <col min="1028" max="1028" width="6.7109375" style="139" bestFit="1" customWidth="1"/>
    <col min="1029" max="1029" width="7.42578125" style="139" customWidth="1"/>
    <col min="1030" max="1030" width="15.42578125" style="139" customWidth="1"/>
    <col min="1031" max="1031" width="15.5703125" style="139" customWidth="1"/>
    <col min="1032" max="1281" width="9.140625" style="139"/>
    <col min="1282" max="1282" width="49.7109375" style="139" customWidth="1"/>
    <col min="1283" max="1283" width="6" style="139" customWidth="1"/>
    <col min="1284" max="1284" width="6.7109375" style="139" bestFit="1" customWidth="1"/>
    <col min="1285" max="1285" width="7.42578125" style="139" customWidth="1"/>
    <col min="1286" max="1286" width="15.42578125" style="139" customWidth="1"/>
    <col min="1287" max="1287" width="15.5703125" style="139" customWidth="1"/>
    <col min="1288" max="1537" width="9.140625" style="139"/>
    <col min="1538" max="1538" width="49.7109375" style="139" customWidth="1"/>
    <col min="1539" max="1539" width="6" style="139" customWidth="1"/>
    <col min="1540" max="1540" width="6.7109375" style="139" bestFit="1" customWidth="1"/>
    <col min="1541" max="1541" width="7.42578125" style="139" customWidth="1"/>
    <col min="1542" max="1542" width="15.42578125" style="139" customWidth="1"/>
    <col min="1543" max="1543" width="15.5703125" style="139" customWidth="1"/>
    <col min="1544" max="1793" width="9.140625" style="139"/>
    <col min="1794" max="1794" width="49.7109375" style="139" customWidth="1"/>
    <col min="1795" max="1795" width="6" style="139" customWidth="1"/>
    <col min="1796" max="1796" width="6.7109375" style="139" bestFit="1" customWidth="1"/>
    <col min="1797" max="1797" width="7.42578125" style="139" customWidth="1"/>
    <col min="1798" max="1798" width="15.42578125" style="139" customWidth="1"/>
    <col min="1799" max="1799" width="15.5703125" style="139" customWidth="1"/>
    <col min="1800" max="2049" width="9.140625" style="139"/>
    <col min="2050" max="2050" width="49.7109375" style="139" customWidth="1"/>
    <col min="2051" max="2051" width="6" style="139" customWidth="1"/>
    <col min="2052" max="2052" width="6.7109375" style="139" bestFit="1" customWidth="1"/>
    <col min="2053" max="2053" width="7.42578125" style="139" customWidth="1"/>
    <col min="2054" max="2054" width="15.42578125" style="139" customWidth="1"/>
    <col min="2055" max="2055" width="15.5703125" style="139" customWidth="1"/>
    <col min="2056" max="2305" width="9.140625" style="139"/>
    <col min="2306" max="2306" width="49.7109375" style="139" customWidth="1"/>
    <col min="2307" max="2307" width="6" style="139" customWidth="1"/>
    <col min="2308" max="2308" width="6.7109375" style="139" bestFit="1" customWidth="1"/>
    <col min="2309" max="2309" width="7.42578125" style="139" customWidth="1"/>
    <col min="2310" max="2310" width="15.42578125" style="139" customWidth="1"/>
    <col min="2311" max="2311" width="15.5703125" style="139" customWidth="1"/>
    <col min="2312" max="2561" width="9.140625" style="139"/>
    <col min="2562" max="2562" width="49.7109375" style="139" customWidth="1"/>
    <col min="2563" max="2563" width="6" style="139" customWidth="1"/>
    <col min="2564" max="2564" width="6.7109375" style="139" bestFit="1" customWidth="1"/>
    <col min="2565" max="2565" width="7.42578125" style="139" customWidth="1"/>
    <col min="2566" max="2566" width="15.42578125" style="139" customWidth="1"/>
    <col min="2567" max="2567" width="15.5703125" style="139" customWidth="1"/>
    <col min="2568" max="2817" width="9.140625" style="139"/>
    <col min="2818" max="2818" width="49.7109375" style="139" customWidth="1"/>
    <col min="2819" max="2819" width="6" style="139" customWidth="1"/>
    <col min="2820" max="2820" width="6.7109375" style="139" bestFit="1" customWidth="1"/>
    <col min="2821" max="2821" width="7.42578125" style="139" customWidth="1"/>
    <col min="2822" max="2822" width="15.42578125" style="139" customWidth="1"/>
    <col min="2823" max="2823" width="15.5703125" style="139" customWidth="1"/>
    <col min="2824" max="3073" width="9.140625" style="139"/>
    <col min="3074" max="3074" width="49.7109375" style="139" customWidth="1"/>
    <col min="3075" max="3075" width="6" style="139" customWidth="1"/>
    <col min="3076" max="3076" width="6.7109375" style="139" bestFit="1" customWidth="1"/>
    <col min="3077" max="3077" width="7.42578125" style="139" customWidth="1"/>
    <col min="3078" max="3078" width="15.42578125" style="139" customWidth="1"/>
    <col min="3079" max="3079" width="15.5703125" style="139" customWidth="1"/>
    <col min="3080" max="3329" width="9.140625" style="139"/>
    <col min="3330" max="3330" width="49.7109375" style="139" customWidth="1"/>
    <col min="3331" max="3331" width="6" style="139" customWidth="1"/>
    <col min="3332" max="3332" width="6.7109375" style="139" bestFit="1" customWidth="1"/>
    <col min="3333" max="3333" width="7.42578125" style="139" customWidth="1"/>
    <col min="3334" max="3334" width="15.42578125" style="139" customWidth="1"/>
    <col min="3335" max="3335" width="15.5703125" style="139" customWidth="1"/>
    <col min="3336" max="3585" width="9.140625" style="139"/>
    <col min="3586" max="3586" width="49.7109375" style="139" customWidth="1"/>
    <col min="3587" max="3587" width="6" style="139" customWidth="1"/>
    <col min="3588" max="3588" width="6.7109375" style="139" bestFit="1" customWidth="1"/>
    <col min="3589" max="3589" width="7.42578125" style="139" customWidth="1"/>
    <col min="3590" max="3590" width="15.42578125" style="139" customWidth="1"/>
    <col min="3591" max="3591" width="15.5703125" style="139" customWidth="1"/>
    <col min="3592" max="3841" width="9.140625" style="139"/>
    <col min="3842" max="3842" width="49.7109375" style="139" customWidth="1"/>
    <col min="3843" max="3843" width="6" style="139" customWidth="1"/>
    <col min="3844" max="3844" width="6.7109375" style="139" bestFit="1" customWidth="1"/>
    <col min="3845" max="3845" width="7.42578125" style="139" customWidth="1"/>
    <col min="3846" max="3846" width="15.42578125" style="139" customWidth="1"/>
    <col min="3847" max="3847" width="15.5703125" style="139" customWidth="1"/>
    <col min="3848" max="4097" width="9.140625" style="139"/>
    <col min="4098" max="4098" width="49.7109375" style="139" customWidth="1"/>
    <col min="4099" max="4099" width="6" style="139" customWidth="1"/>
    <col min="4100" max="4100" width="6.7109375" style="139" bestFit="1" customWidth="1"/>
    <col min="4101" max="4101" width="7.42578125" style="139" customWidth="1"/>
    <col min="4102" max="4102" width="15.42578125" style="139" customWidth="1"/>
    <col min="4103" max="4103" width="15.5703125" style="139" customWidth="1"/>
    <col min="4104" max="4353" width="9.140625" style="139"/>
    <col min="4354" max="4354" width="49.7109375" style="139" customWidth="1"/>
    <col min="4355" max="4355" width="6" style="139" customWidth="1"/>
    <col min="4356" max="4356" width="6.7109375" style="139" bestFit="1" customWidth="1"/>
    <col min="4357" max="4357" width="7.42578125" style="139" customWidth="1"/>
    <col min="4358" max="4358" width="15.42578125" style="139" customWidth="1"/>
    <col min="4359" max="4359" width="15.5703125" style="139" customWidth="1"/>
    <col min="4360" max="4609" width="9.140625" style="139"/>
    <col min="4610" max="4610" width="49.7109375" style="139" customWidth="1"/>
    <col min="4611" max="4611" width="6" style="139" customWidth="1"/>
    <col min="4612" max="4612" width="6.7109375" style="139" bestFit="1" customWidth="1"/>
    <col min="4613" max="4613" width="7.42578125" style="139" customWidth="1"/>
    <col min="4614" max="4614" width="15.42578125" style="139" customWidth="1"/>
    <col min="4615" max="4615" width="15.5703125" style="139" customWidth="1"/>
    <col min="4616" max="4865" width="9.140625" style="139"/>
    <col min="4866" max="4866" width="49.7109375" style="139" customWidth="1"/>
    <col min="4867" max="4867" width="6" style="139" customWidth="1"/>
    <col min="4868" max="4868" width="6.7109375" style="139" bestFit="1" customWidth="1"/>
    <col min="4869" max="4869" width="7.42578125" style="139" customWidth="1"/>
    <col min="4870" max="4870" width="15.42578125" style="139" customWidth="1"/>
    <col min="4871" max="4871" width="15.5703125" style="139" customWidth="1"/>
    <col min="4872" max="5121" width="9.140625" style="139"/>
    <col min="5122" max="5122" width="49.7109375" style="139" customWidth="1"/>
    <col min="5123" max="5123" width="6" style="139" customWidth="1"/>
    <col min="5124" max="5124" width="6.7109375" style="139" bestFit="1" customWidth="1"/>
    <col min="5125" max="5125" width="7.42578125" style="139" customWidth="1"/>
    <col min="5126" max="5126" width="15.42578125" style="139" customWidth="1"/>
    <col min="5127" max="5127" width="15.5703125" style="139" customWidth="1"/>
    <col min="5128" max="5377" width="9.140625" style="139"/>
    <col min="5378" max="5378" width="49.7109375" style="139" customWidth="1"/>
    <col min="5379" max="5379" width="6" style="139" customWidth="1"/>
    <col min="5380" max="5380" width="6.7109375" style="139" bestFit="1" customWidth="1"/>
    <col min="5381" max="5381" width="7.42578125" style="139" customWidth="1"/>
    <col min="5382" max="5382" width="15.42578125" style="139" customWidth="1"/>
    <col min="5383" max="5383" width="15.5703125" style="139" customWidth="1"/>
    <col min="5384" max="5633" width="9.140625" style="139"/>
    <col min="5634" max="5634" width="49.7109375" style="139" customWidth="1"/>
    <col min="5635" max="5635" width="6" style="139" customWidth="1"/>
    <col min="5636" max="5636" width="6.7109375" style="139" bestFit="1" customWidth="1"/>
    <col min="5637" max="5637" width="7.42578125" style="139" customWidth="1"/>
    <col min="5638" max="5638" width="15.42578125" style="139" customWidth="1"/>
    <col min="5639" max="5639" width="15.5703125" style="139" customWidth="1"/>
    <col min="5640" max="5889" width="9.140625" style="139"/>
    <col min="5890" max="5890" width="49.7109375" style="139" customWidth="1"/>
    <col min="5891" max="5891" width="6" style="139" customWidth="1"/>
    <col min="5892" max="5892" width="6.7109375" style="139" bestFit="1" customWidth="1"/>
    <col min="5893" max="5893" width="7.42578125" style="139" customWidth="1"/>
    <col min="5894" max="5894" width="15.42578125" style="139" customWidth="1"/>
    <col min="5895" max="5895" width="15.5703125" style="139" customWidth="1"/>
    <col min="5896" max="6145" width="9.140625" style="139"/>
    <col min="6146" max="6146" width="49.7109375" style="139" customWidth="1"/>
    <col min="6147" max="6147" width="6" style="139" customWidth="1"/>
    <col min="6148" max="6148" width="6.7109375" style="139" bestFit="1" customWidth="1"/>
    <col min="6149" max="6149" width="7.42578125" style="139" customWidth="1"/>
    <col min="6150" max="6150" width="15.42578125" style="139" customWidth="1"/>
    <col min="6151" max="6151" width="15.5703125" style="139" customWidth="1"/>
    <col min="6152" max="6401" width="9.140625" style="139"/>
    <col min="6402" max="6402" width="49.7109375" style="139" customWidth="1"/>
    <col min="6403" max="6403" width="6" style="139" customWidth="1"/>
    <col min="6404" max="6404" width="6.7109375" style="139" bestFit="1" customWidth="1"/>
    <col min="6405" max="6405" width="7.42578125" style="139" customWidth="1"/>
    <col min="6406" max="6406" width="15.42578125" style="139" customWidth="1"/>
    <col min="6407" max="6407" width="15.5703125" style="139" customWidth="1"/>
    <col min="6408" max="6657" width="9.140625" style="139"/>
    <col min="6658" max="6658" width="49.7109375" style="139" customWidth="1"/>
    <col min="6659" max="6659" width="6" style="139" customWidth="1"/>
    <col min="6660" max="6660" width="6.7109375" style="139" bestFit="1" customWidth="1"/>
    <col min="6661" max="6661" width="7.42578125" style="139" customWidth="1"/>
    <col min="6662" max="6662" width="15.42578125" style="139" customWidth="1"/>
    <col min="6663" max="6663" width="15.5703125" style="139" customWidth="1"/>
    <col min="6664" max="6913" width="9.140625" style="139"/>
    <col min="6914" max="6914" width="49.7109375" style="139" customWidth="1"/>
    <col min="6915" max="6915" width="6" style="139" customWidth="1"/>
    <col min="6916" max="6916" width="6.7109375" style="139" bestFit="1" customWidth="1"/>
    <col min="6917" max="6917" width="7.42578125" style="139" customWidth="1"/>
    <col min="6918" max="6918" width="15.42578125" style="139" customWidth="1"/>
    <col min="6919" max="6919" width="15.5703125" style="139" customWidth="1"/>
    <col min="6920" max="7169" width="9.140625" style="139"/>
    <col min="7170" max="7170" width="49.7109375" style="139" customWidth="1"/>
    <col min="7171" max="7171" width="6" style="139" customWidth="1"/>
    <col min="7172" max="7172" width="6.7109375" style="139" bestFit="1" customWidth="1"/>
    <col min="7173" max="7173" width="7.42578125" style="139" customWidth="1"/>
    <col min="7174" max="7174" width="15.42578125" style="139" customWidth="1"/>
    <col min="7175" max="7175" width="15.5703125" style="139" customWidth="1"/>
    <col min="7176" max="7425" width="9.140625" style="139"/>
    <col min="7426" max="7426" width="49.7109375" style="139" customWidth="1"/>
    <col min="7427" max="7427" width="6" style="139" customWidth="1"/>
    <col min="7428" max="7428" width="6.7109375" style="139" bestFit="1" customWidth="1"/>
    <col min="7429" max="7429" width="7.42578125" style="139" customWidth="1"/>
    <col min="7430" max="7430" width="15.42578125" style="139" customWidth="1"/>
    <col min="7431" max="7431" width="15.5703125" style="139" customWidth="1"/>
    <col min="7432" max="7681" width="9.140625" style="139"/>
    <col min="7682" max="7682" width="49.7109375" style="139" customWidth="1"/>
    <col min="7683" max="7683" width="6" style="139" customWidth="1"/>
    <col min="7684" max="7684" width="6.7109375" style="139" bestFit="1" customWidth="1"/>
    <col min="7685" max="7685" width="7.42578125" style="139" customWidth="1"/>
    <col min="7686" max="7686" width="15.42578125" style="139" customWidth="1"/>
    <col min="7687" max="7687" width="15.5703125" style="139" customWidth="1"/>
    <col min="7688" max="7937" width="9.140625" style="139"/>
    <col min="7938" max="7938" width="49.7109375" style="139" customWidth="1"/>
    <col min="7939" max="7939" width="6" style="139" customWidth="1"/>
    <col min="7940" max="7940" width="6.7109375" style="139" bestFit="1" customWidth="1"/>
    <col min="7941" max="7941" width="7.42578125" style="139" customWidth="1"/>
    <col min="7942" max="7942" width="15.42578125" style="139" customWidth="1"/>
    <col min="7943" max="7943" width="15.5703125" style="139" customWidth="1"/>
    <col min="7944" max="8193" width="9.140625" style="139"/>
    <col min="8194" max="8194" width="49.7109375" style="139" customWidth="1"/>
    <col min="8195" max="8195" width="6" style="139" customWidth="1"/>
    <col min="8196" max="8196" width="6.7109375" style="139" bestFit="1" customWidth="1"/>
    <col min="8197" max="8197" width="7.42578125" style="139" customWidth="1"/>
    <col min="8198" max="8198" width="15.42578125" style="139" customWidth="1"/>
    <col min="8199" max="8199" width="15.5703125" style="139" customWidth="1"/>
    <col min="8200" max="8449" width="9.140625" style="139"/>
    <col min="8450" max="8450" width="49.7109375" style="139" customWidth="1"/>
    <col min="8451" max="8451" width="6" style="139" customWidth="1"/>
    <col min="8452" max="8452" width="6.7109375" style="139" bestFit="1" customWidth="1"/>
    <col min="8453" max="8453" width="7.42578125" style="139" customWidth="1"/>
    <col min="8454" max="8454" width="15.42578125" style="139" customWidth="1"/>
    <col min="8455" max="8455" width="15.5703125" style="139" customWidth="1"/>
    <col min="8456" max="8705" width="9.140625" style="139"/>
    <col min="8706" max="8706" width="49.7109375" style="139" customWidth="1"/>
    <col min="8707" max="8707" width="6" style="139" customWidth="1"/>
    <col min="8708" max="8708" width="6.7109375" style="139" bestFit="1" customWidth="1"/>
    <col min="8709" max="8709" width="7.42578125" style="139" customWidth="1"/>
    <col min="8710" max="8710" width="15.42578125" style="139" customWidth="1"/>
    <col min="8711" max="8711" width="15.5703125" style="139" customWidth="1"/>
    <col min="8712" max="8961" width="9.140625" style="139"/>
    <col min="8962" max="8962" width="49.7109375" style="139" customWidth="1"/>
    <col min="8963" max="8963" width="6" style="139" customWidth="1"/>
    <col min="8964" max="8964" width="6.7109375" style="139" bestFit="1" customWidth="1"/>
    <col min="8965" max="8965" width="7.42578125" style="139" customWidth="1"/>
    <col min="8966" max="8966" width="15.42578125" style="139" customWidth="1"/>
    <col min="8967" max="8967" width="15.5703125" style="139" customWidth="1"/>
    <col min="8968" max="9217" width="9.140625" style="139"/>
    <col min="9218" max="9218" width="49.7109375" style="139" customWidth="1"/>
    <col min="9219" max="9219" width="6" style="139" customWidth="1"/>
    <col min="9220" max="9220" width="6.7109375" style="139" bestFit="1" customWidth="1"/>
    <col min="9221" max="9221" width="7.42578125" style="139" customWidth="1"/>
    <col min="9222" max="9222" width="15.42578125" style="139" customWidth="1"/>
    <col min="9223" max="9223" width="15.5703125" style="139" customWidth="1"/>
    <col min="9224" max="9473" width="9.140625" style="139"/>
    <col min="9474" max="9474" width="49.7109375" style="139" customWidth="1"/>
    <col min="9475" max="9475" width="6" style="139" customWidth="1"/>
    <col min="9476" max="9476" width="6.7109375" style="139" bestFit="1" customWidth="1"/>
    <col min="9477" max="9477" width="7.42578125" style="139" customWidth="1"/>
    <col min="9478" max="9478" width="15.42578125" style="139" customWidth="1"/>
    <col min="9479" max="9479" width="15.5703125" style="139" customWidth="1"/>
    <col min="9480" max="9729" width="9.140625" style="139"/>
    <col min="9730" max="9730" width="49.7109375" style="139" customWidth="1"/>
    <col min="9731" max="9731" width="6" style="139" customWidth="1"/>
    <col min="9732" max="9732" width="6.7109375" style="139" bestFit="1" customWidth="1"/>
    <col min="9733" max="9733" width="7.42578125" style="139" customWidth="1"/>
    <col min="9734" max="9734" width="15.42578125" style="139" customWidth="1"/>
    <col min="9735" max="9735" width="15.5703125" style="139" customWidth="1"/>
    <col min="9736" max="9985" width="9.140625" style="139"/>
    <col min="9986" max="9986" width="49.7109375" style="139" customWidth="1"/>
    <col min="9987" max="9987" width="6" style="139" customWidth="1"/>
    <col min="9988" max="9988" width="6.7109375" style="139" bestFit="1" customWidth="1"/>
    <col min="9989" max="9989" width="7.42578125" style="139" customWidth="1"/>
    <col min="9990" max="9990" width="15.42578125" style="139" customWidth="1"/>
    <col min="9991" max="9991" width="15.5703125" style="139" customWidth="1"/>
    <col min="9992" max="10241" width="9.140625" style="139"/>
    <col min="10242" max="10242" width="49.7109375" style="139" customWidth="1"/>
    <col min="10243" max="10243" width="6" style="139" customWidth="1"/>
    <col min="10244" max="10244" width="6.7109375" style="139" bestFit="1" customWidth="1"/>
    <col min="10245" max="10245" width="7.42578125" style="139" customWidth="1"/>
    <col min="10246" max="10246" width="15.42578125" style="139" customWidth="1"/>
    <col min="10247" max="10247" width="15.5703125" style="139" customWidth="1"/>
    <col min="10248" max="10497" width="9.140625" style="139"/>
    <col min="10498" max="10498" width="49.7109375" style="139" customWidth="1"/>
    <col min="10499" max="10499" width="6" style="139" customWidth="1"/>
    <col min="10500" max="10500" width="6.7109375" style="139" bestFit="1" customWidth="1"/>
    <col min="10501" max="10501" width="7.42578125" style="139" customWidth="1"/>
    <col min="10502" max="10502" width="15.42578125" style="139" customWidth="1"/>
    <col min="10503" max="10503" width="15.5703125" style="139" customWidth="1"/>
    <col min="10504" max="10753" width="9.140625" style="139"/>
    <col min="10754" max="10754" width="49.7109375" style="139" customWidth="1"/>
    <col min="10755" max="10755" width="6" style="139" customWidth="1"/>
    <col min="10756" max="10756" width="6.7109375" style="139" bestFit="1" customWidth="1"/>
    <col min="10757" max="10757" width="7.42578125" style="139" customWidth="1"/>
    <col min="10758" max="10758" width="15.42578125" style="139" customWidth="1"/>
    <col min="10759" max="10759" width="15.5703125" style="139" customWidth="1"/>
    <col min="10760" max="11009" width="9.140625" style="139"/>
    <col min="11010" max="11010" width="49.7109375" style="139" customWidth="1"/>
    <col min="11011" max="11011" width="6" style="139" customWidth="1"/>
    <col min="11012" max="11012" width="6.7109375" style="139" bestFit="1" customWidth="1"/>
    <col min="11013" max="11013" width="7.42578125" style="139" customWidth="1"/>
    <col min="11014" max="11014" width="15.42578125" style="139" customWidth="1"/>
    <col min="11015" max="11015" width="15.5703125" style="139" customWidth="1"/>
    <col min="11016" max="11265" width="9.140625" style="139"/>
    <col min="11266" max="11266" width="49.7109375" style="139" customWidth="1"/>
    <col min="11267" max="11267" width="6" style="139" customWidth="1"/>
    <col min="11268" max="11268" width="6.7109375" style="139" bestFit="1" customWidth="1"/>
    <col min="11269" max="11269" width="7.42578125" style="139" customWidth="1"/>
    <col min="11270" max="11270" width="15.42578125" style="139" customWidth="1"/>
    <col min="11271" max="11271" width="15.5703125" style="139" customWidth="1"/>
    <col min="11272" max="11521" width="9.140625" style="139"/>
    <col min="11522" max="11522" width="49.7109375" style="139" customWidth="1"/>
    <col min="11523" max="11523" width="6" style="139" customWidth="1"/>
    <col min="11524" max="11524" width="6.7109375" style="139" bestFit="1" customWidth="1"/>
    <col min="11525" max="11525" width="7.42578125" style="139" customWidth="1"/>
    <col min="11526" max="11526" width="15.42578125" style="139" customWidth="1"/>
    <col min="11527" max="11527" width="15.5703125" style="139" customWidth="1"/>
    <col min="11528" max="11777" width="9.140625" style="139"/>
    <col min="11778" max="11778" width="49.7109375" style="139" customWidth="1"/>
    <col min="11779" max="11779" width="6" style="139" customWidth="1"/>
    <col min="11780" max="11780" width="6.7109375" style="139" bestFit="1" customWidth="1"/>
    <col min="11781" max="11781" width="7.42578125" style="139" customWidth="1"/>
    <col min="11782" max="11782" width="15.42578125" style="139" customWidth="1"/>
    <col min="11783" max="11783" width="15.5703125" style="139" customWidth="1"/>
    <col min="11784" max="12033" width="9.140625" style="139"/>
    <col min="12034" max="12034" width="49.7109375" style="139" customWidth="1"/>
    <col min="12035" max="12035" width="6" style="139" customWidth="1"/>
    <col min="12036" max="12036" width="6.7109375" style="139" bestFit="1" customWidth="1"/>
    <col min="12037" max="12037" width="7.42578125" style="139" customWidth="1"/>
    <col min="12038" max="12038" width="15.42578125" style="139" customWidth="1"/>
    <col min="12039" max="12039" width="15.5703125" style="139" customWidth="1"/>
    <col min="12040" max="12289" width="9.140625" style="139"/>
    <col min="12290" max="12290" width="49.7109375" style="139" customWidth="1"/>
    <col min="12291" max="12291" width="6" style="139" customWidth="1"/>
    <col min="12292" max="12292" width="6.7109375" style="139" bestFit="1" customWidth="1"/>
    <col min="12293" max="12293" width="7.42578125" style="139" customWidth="1"/>
    <col min="12294" max="12294" width="15.42578125" style="139" customWidth="1"/>
    <col min="12295" max="12295" width="15.5703125" style="139" customWidth="1"/>
    <col min="12296" max="12545" width="9.140625" style="139"/>
    <col min="12546" max="12546" width="49.7109375" style="139" customWidth="1"/>
    <col min="12547" max="12547" width="6" style="139" customWidth="1"/>
    <col min="12548" max="12548" width="6.7109375" style="139" bestFit="1" customWidth="1"/>
    <col min="12549" max="12549" width="7.42578125" style="139" customWidth="1"/>
    <col min="12550" max="12550" width="15.42578125" style="139" customWidth="1"/>
    <col min="12551" max="12551" width="15.5703125" style="139" customWidth="1"/>
    <col min="12552" max="12801" width="9.140625" style="139"/>
    <col min="12802" max="12802" width="49.7109375" style="139" customWidth="1"/>
    <col min="12803" max="12803" width="6" style="139" customWidth="1"/>
    <col min="12804" max="12804" width="6.7109375" style="139" bestFit="1" customWidth="1"/>
    <col min="12805" max="12805" width="7.42578125" style="139" customWidth="1"/>
    <col min="12806" max="12806" width="15.42578125" style="139" customWidth="1"/>
    <col min="12807" max="12807" width="15.5703125" style="139" customWidth="1"/>
    <col min="12808" max="13057" width="9.140625" style="139"/>
    <col min="13058" max="13058" width="49.7109375" style="139" customWidth="1"/>
    <col min="13059" max="13059" width="6" style="139" customWidth="1"/>
    <col min="13060" max="13060" width="6.7109375" style="139" bestFit="1" customWidth="1"/>
    <col min="13061" max="13061" width="7.42578125" style="139" customWidth="1"/>
    <col min="13062" max="13062" width="15.42578125" style="139" customWidth="1"/>
    <col min="13063" max="13063" width="15.5703125" style="139" customWidth="1"/>
    <col min="13064" max="13313" width="9.140625" style="139"/>
    <col min="13314" max="13314" width="49.7109375" style="139" customWidth="1"/>
    <col min="13315" max="13315" width="6" style="139" customWidth="1"/>
    <col min="13316" max="13316" width="6.7109375" style="139" bestFit="1" customWidth="1"/>
    <col min="13317" max="13317" width="7.42578125" style="139" customWidth="1"/>
    <col min="13318" max="13318" width="15.42578125" style="139" customWidth="1"/>
    <col min="13319" max="13319" width="15.5703125" style="139" customWidth="1"/>
    <col min="13320" max="13569" width="9.140625" style="139"/>
    <col min="13570" max="13570" width="49.7109375" style="139" customWidth="1"/>
    <col min="13571" max="13571" width="6" style="139" customWidth="1"/>
    <col min="13572" max="13572" width="6.7109375" style="139" bestFit="1" customWidth="1"/>
    <col min="13573" max="13573" width="7.42578125" style="139" customWidth="1"/>
    <col min="13574" max="13574" width="15.42578125" style="139" customWidth="1"/>
    <col min="13575" max="13575" width="15.5703125" style="139" customWidth="1"/>
    <col min="13576" max="13825" width="9.140625" style="139"/>
    <col min="13826" max="13826" width="49.7109375" style="139" customWidth="1"/>
    <col min="13827" max="13827" width="6" style="139" customWidth="1"/>
    <col min="13828" max="13828" width="6.7109375" style="139" bestFit="1" customWidth="1"/>
    <col min="13829" max="13829" width="7.42578125" style="139" customWidth="1"/>
    <col min="13830" max="13830" width="15.42578125" style="139" customWidth="1"/>
    <col min="13831" max="13831" width="15.5703125" style="139" customWidth="1"/>
    <col min="13832" max="14081" width="9.140625" style="139"/>
    <col min="14082" max="14082" width="49.7109375" style="139" customWidth="1"/>
    <col min="14083" max="14083" width="6" style="139" customWidth="1"/>
    <col min="14084" max="14084" width="6.7109375" style="139" bestFit="1" customWidth="1"/>
    <col min="14085" max="14085" width="7.42578125" style="139" customWidth="1"/>
    <col min="14086" max="14086" width="15.42578125" style="139" customWidth="1"/>
    <col min="14087" max="14087" width="15.5703125" style="139" customWidth="1"/>
    <col min="14088" max="14337" width="9.140625" style="139"/>
    <col min="14338" max="14338" width="49.7109375" style="139" customWidth="1"/>
    <col min="14339" max="14339" width="6" style="139" customWidth="1"/>
    <col min="14340" max="14340" width="6.7109375" style="139" bestFit="1" customWidth="1"/>
    <col min="14341" max="14341" width="7.42578125" style="139" customWidth="1"/>
    <col min="14342" max="14342" width="15.42578125" style="139" customWidth="1"/>
    <col min="14343" max="14343" width="15.5703125" style="139" customWidth="1"/>
    <col min="14344" max="14593" width="9.140625" style="139"/>
    <col min="14594" max="14594" width="49.7109375" style="139" customWidth="1"/>
    <col min="14595" max="14595" width="6" style="139" customWidth="1"/>
    <col min="14596" max="14596" width="6.7109375" style="139" bestFit="1" customWidth="1"/>
    <col min="14597" max="14597" width="7.42578125" style="139" customWidth="1"/>
    <col min="14598" max="14598" width="15.42578125" style="139" customWidth="1"/>
    <col min="14599" max="14599" width="15.5703125" style="139" customWidth="1"/>
    <col min="14600" max="14849" width="9.140625" style="139"/>
    <col min="14850" max="14850" width="49.7109375" style="139" customWidth="1"/>
    <col min="14851" max="14851" width="6" style="139" customWidth="1"/>
    <col min="14852" max="14852" width="6.7109375" style="139" bestFit="1" customWidth="1"/>
    <col min="14853" max="14853" width="7.42578125" style="139" customWidth="1"/>
    <col min="14854" max="14854" width="15.42578125" style="139" customWidth="1"/>
    <col min="14855" max="14855" width="15.5703125" style="139" customWidth="1"/>
    <col min="14856" max="15105" width="9.140625" style="139"/>
    <col min="15106" max="15106" width="49.7109375" style="139" customWidth="1"/>
    <col min="15107" max="15107" width="6" style="139" customWidth="1"/>
    <col min="15108" max="15108" width="6.7109375" style="139" bestFit="1" customWidth="1"/>
    <col min="15109" max="15109" width="7.42578125" style="139" customWidth="1"/>
    <col min="15110" max="15110" width="15.42578125" style="139" customWidth="1"/>
    <col min="15111" max="15111" width="15.5703125" style="139" customWidth="1"/>
    <col min="15112" max="15361" width="9.140625" style="139"/>
    <col min="15362" max="15362" width="49.7109375" style="139" customWidth="1"/>
    <col min="15363" max="15363" width="6" style="139" customWidth="1"/>
    <col min="15364" max="15364" width="6.7109375" style="139" bestFit="1" customWidth="1"/>
    <col min="15365" max="15365" width="7.42578125" style="139" customWidth="1"/>
    <col min="15366" max="15366" width="15.42578125" style="139" customWidth="1"/>
    <col min="15367" max="15367" width="15.5703125" style="139" customWidth="1"/>
    <col min="15368" max="15617" width="9.140625" style="139"/>
    <col min="15618" max="15618" width="49.7109375" style="139" customWidth="1"/>
    <col min="15619" max="15619" width="6" style="139" customWidth="1"/>
    <col min="15620" max="15620" width="6.7109375" style="139" bestFit="1" customWidth="1"/>
    <col min="15621" max="15621" width="7.42578125" style="139" customWidth="1"/>
    <col min="15622" max="15622" width="15.42578125" style="139" customWidth="1"/>
    <col min="15623" max="15623" width="15.5703125" style="139" customWidth="1"/>
    <col min="15624" max="15873" width="9.140625" style="139"/>
    <col min="15874" max="15874" width="49.7109375" style="139" customWidth="1"/>
    <col min="15875" max="15875" width="6" style="139" customWidth="1"/>
    <col min="15876" max="15876" width="6.7109375" style="139" bestFit="1" customWidth="1"/>
    <col min="15877" max="15877" width="7.42578125" style="139" customWidth="1"/>
    <col min="15878" max="15878" width="15.42578125" style="139" customWidth="1"/>
    <col min="15879" max="15879" width="15.5703125" style="139" customWidth="1"/>
    <col min="15880" max="16129" width="9.140625" style="139"/>
    <col min="16130" max="16130" width="49.7109375" style="139" customWidth="1"/>
    <col min="16131" max="16131" width="6" style="139" customWidth="1"/>
    <col min="16132" max="16132" width="6.7109375" style="139" bestFit="1" customWidth="1"/>
    <col min="16133" max="16133" width="7.42578125" style="139" customWidth="1"/>
    <col min="16134" max="16134" width="15.42578125" style="139" customWidth="1"/>
    <col min="16135" max="16135" width="15.5703125" style="139" customWidth="1"/>
    <col min="16136" max="16384" width="9.140625" style="139"/>
  </cols>
  <sheetData>
    <row r="1" spans="1:9" ht="16.5" thickTop="1" x14ac:dyDescent="0.25">
      <c r="A1" s="332" t="s">
        <v>222</v>
      </c>
      <c r="B1" s="333"/>
      <c r="C1" s="333"/>
      <c r="D1" s="333"/>
      <c r="E1" s="333"/>
      <c r="F1" s="334"/>
    </row>
    <row r="2" spans="1:9" ht="15.75" x14ac:dyDescent="0.25">
      <c r="A2" s="335" t="s">
        <v>223</v>
      </c>
      <c r="B2" s="336"/>
      <c r="C2" s="336"/>
      <c r="D2" s="336"/>
      <c r="E2" s="336"/>
      <c r="F2" s="337"/>
    </row>
    <row r="3" spans="1:9" ht="15.75" x14ac:dyDescent="0.25">
      <c r="A3" s="335"/>
      <c r="B3" s="336"/>
      <c r="C3" s="336"/>
      <c r="D3" s="336"/>
      <c r="E3" s="336"/>
      <c r="F3" s="337"/>
      <c r="G3" s="140"/>
    </row>
    <row r="4" spans="1:9" ht="17.25" customHeight="1" x14ac:dyDescent="0.2">
      <c r="A4" s="236" t="s">
        <v>224</v>
      </c>
      <c r="B4" s="141" t="s">
        <v>13</v>
      </c>
      <c r="C4" s="142" t="s">
        <v>225</v>
      </c>
      <c r="D4" s="142" t="s">
        <v>14</v>
      </c>
      <c r="E4" s="142" t="s">
        <v>226</v>
      </c>
      <c r="F4" s="237" t="s">
        <v>227</v>
      </c>
    </row>
    <row r="5" spans="1:9" ht="17.25" customHeight="1" x14ac:dyDescent="0.2">
      <c r="A5" s="238"/>
      <c r="B5" s="143"/>
      <c r="C5" s="143"/>
      <c r="D5" s="143"/>
      <c r="E5" s="143"/>
      <c r="F5" s="239"/>
    </row>
    <row r="6" spans="1:9" ht="15.75" x14ac:dyDescent="0.2">
      <c r="A6" s="240"/>
      <c r="B6" s="141" t="s">
        <v>228</v>
      </c>
      <c r="C6" s="143"/>
      <c r="D6" s="144"/>
      <c r="E6" s="144"/>
      <c r="F6" s="239"/>
    </row>
    <row r="7" spans="1:9" ht="15.75" x14ac:dyDescent="0.2">
      <c r="A7" s="241"/>
      <c r="B7" s="141" t="s">
        <v>229</v>
      </c>
      <c r="C7" s="146"/>
      <c r="D7" s="145"/>
      <c r="E7" s="145"/>
      <c r="F7" s="242"/>
    </row>
    <row r="8" spans="1:9" ht="76.5" x14ac:dyDescent="0.2">
      <c r="A8" s="243">
        <v>1</v>
      </c>
      <c r="B8" s="148" t="s">
        <v>230</v>
      </c>
      <c r="C8" s="147">
        <v>40</v>
      </c>
      <c r="D8" s="147" t="s">
        <v>231</v>
      </c>
      <c r="E8" s="147"/>
      <c r="F8" s="244"/>
    </row>
    <row r="9" spans="1:9" x14ac:dyDescent="0.2">
      <c r="A9" s="243"/>
      <c r="B9" s="148"/>
      <c r="C9" s="147"/>
      <c r="D9" s="147"/>
      <c r="E9" s="147"/>
      <c r="F9" s="244"/>
    </row>
    <row r="10" spans="1:9" ht="25.5" x14ac:dyDescent="0.2">
      <c r="A10" s="245" t="s">
        <v>232</v>
      </c>
      <c r="B10" s="150" t="s">
        <v>233</v>
      </c>
      <c r="C10" s="147">
        <v>75</v>
      </c>
      <c r="D10" s="147" t="s">
        <v>231</v>
      </c>
      <c r="E10" s="147"/>
      <c r="F10" s="244"/>
    </row>
    <row r="11" spans="1:9" x14ac:dyDescent="0.2">
      <c r="A11" s="243"/>
      <c r="B11" s="151"/>
      <c r="C11" s="147"/>
      <c r="D11" s="147"/>
      <c r="E11" s="147"/>
      <c r="F11" s="244"/>
    </row>
    <row r="12" spans="1:9" ht="142.5" customHeight="1" x14ac:dyDescent="0.2">
      <c r="A12" s="243" t="s">
        <v>234</v>
      </c>
      <c r="B12" s="150" t="s">
        <v>235</v>
      </c>
      <c r="C12" s="147">
        <v>150</v>
      </c>
      <c r="D12" s="147" t="s">
        <v>231</v>
      </c>
      <c r="E12" s="147"/>
      <c r="F12" s="244"/>
      <c r="G12" s="139">
        <f>58+140+30</f>
        <v>228</v>
      </c>
      <c r="I12" s="139" t="s">
        <v>236</v>
      </c>
    </row>
    <row r="13" spans="1:9" x14ac:dyDescent="0.2">
      <c r="A13" s="243"/>
      <c r="B13" s="152"/>
      <c r="C13" s="147"/>
      <c r="D13" s="147"/>
      <c r="E13" s="147"/>
      <c r="F13" s="244"/>
    </row>
    <row r="14" spans="1:9" ht="25.5" x14ac:dyDescent="0.2">
      <c r="A14" s="245" t="s">
        <v>237</v>
      </c>
      <c r="B14" s="150" t="s">
        <v>238</v>
      </c>
      <c r="C14" s="147">
        <v>200</v>
      </c>
      <c r="D14" s="147" t="s">
        <v>231</v>
      </c>
      <c r="E14" s="147"/>
      <c r="F14" s="244"/>
    </row>
    <row r="15" spans="1:9" x14ac:dyDescent="0.2">
      <c r="A15" s="243"/>
      <c r="B15" s="150"/>
      <c r="C15" s="147"/>
      <c r="D15" s="147"/>
      <c r="E15" s="147"/>
      <c r="F15" s="244"/>
    </row>
    <row r="16" spans="1:9" ht="90.75" customHeight="1" x14ac:dyDescent="0.2">
      <c r="A16" s="243">
        <v>3</v>
      </c>
      <c r="B16" s="150" t="s">
        <v>239</v>
      </c>
      <c r="C16" s="147">
        <v>70</v>
      </c>
      <c r="D16" s="147" t="s">
        <v>231</v>
      </c>
      <c r="E16" s="147"/>
      <c r="F16" s="244"/>
    </row>
    <row r="17" spans="1:6" x14ac:dyDescent="0.2">
      <c r="A17" s="243"/>
      <c r="B17" s="150"/>
      <c r="C17" s="147"/>
      <c r="D17" s="153"/>
      <c r="E17" s="147"/>
      <c r="F17" s="244"/>
    </row>
    <row r="18" spans="1:6" ht="51" x14ac:dyDescent="0.2">
      <c r="A18" s="243">
        <v>4</v>
      </c>
      <c r="B18" s="150" t="s">
        <v>240</v>
      </c>
      <c r="C18" s="147">
        <v>52</v>
      </c>
      <c r="D18" s="147" t="s">
        <v>231</v>
      </c>
      <c r="E18" s="147"/>
      <c r="F18" s="244"/>
    </row>
    <row r="19" spans="1:6" ht="13.5" customHeight="1" x14ac:dyDescent="0.2">
      <c r="A19" s="243"/>
      <c r="B19" s="150"/>
      <c r="C19" s="147"/>
      <c r="D19" s="147"/>
      <c r="E19" s="147"/>
      <c r="F19" s="244"/>
    </row>
    <row r="20" spans="1:6" ht="51" x14ac:dyDescent="0.2">
      <c r="A20" s="243">
        <v>5</v>
      </c>
      <c r="B20" s="150" t="s">
        <v>241</v>
      </c>
      <c r="C20" s="147"/>
      <c r="D20" s="153"/>
      <c r="E20" s="147"/>
      <c r="F20" s="244"/>
    </row>
    <row r="21" spans="1:6" x14ac:dyDescent="0.2">
      <c r="A21" s="243" t="s">
        <v>242</v>
      </c>
      <c r="B21" s="154" t="s">
        <v>243</v>
      </c>
      <c r="C21" s="147">
        <v>130</v>
      </c>
      <c r="D21" s="147" t="s">
        <v>231</v>
      </c>
      <c r="E21" s="147"/>
      <c r="F21" s="244"/>
    </row>
    <row r="22" spans="1:6" x14ac:dyDescent="0.2">
      <c r="A22" s="245" t="s">
        <v>244</v>
      </c>
      <c r="B22" s="154" t="s">
        <v>245</v>
      </c>
      <c r="C22" s="149">
        <v>20</v>
      </c>
      <c r="D22" s="149" t="s">
        <v>231</v>
      </c>
      <c r="E22" s="147"/>
      <c r="F22" s="246"/>
    </row>
    <row r="23" spans="1:6" x14ac:dyDescent="0.2">
      <c r="A23" s="245" t="s">
        <v>246</v>
      </c>
      <c r="B23" s="154" t="s">
        <v>247</v>
      </c>
      <c r="C23" s="149">
        <v>20</v>
      </c>
      <c r="D23" s="149" t="s">
        <v>231</v>
      </c>
      <c r="E23" s="147"/>
      <c r="F23" s="246"/>
    </row>
    <row r="24" spans="1:6" x14ac:dyDescent="0.2">
      <c r="A24" s="243"/>
      <c r="B24" s="150"/>
      <c r="C24" s="147"/>
      <c r="D24" s="147"/>
      <c r="E24" s="147"/>
      <c r="F24" s="244"/>
    </row>
    <row r="25" spans="1:6" ht="103.5" customHeight="1" x14ac:dyDescent="0.2">
      <c r="A25" s="243">
        <v>6</v>
      </c>
      <c r="B25" s="150" t="s">
        <v>248</v>
      </c>
      <c r="C25" s="147">
        <v>17</v>
      </c>
      <c r="D25" s="147" t="s">
        <v>231</v>
      </c>
      <c r="E25" s="147"/>
      <c r="F25" s="244"/>
    </row>
    <row r="26" spans="1:6" ht="14.45" customHeight="1" x14ac:dyDescent="0.2">
      <c r="A26" s="243"/>
      <c r="B26" s="150"/>
      <c r="C26" s="147"/>
      <c r="D26" s="147"/>
      <c r="E26" s="147"/>
      <c r="F26" s="244"/>
    </row>
    <row r="27" spans="1:6" ht="43.15" customHeight="1" x14ac:dyDescent="0.2">
      <c r="A27" s="245">
        <v>7</v>
      </c>
      <c r="B27" s="148" t="s">
        <v>249</v>
      </c>
      <c r="C27" s="149">
        <v>1</v>
      </c>
      <c r="D27" s="149" t="s">
        <v>111</v>
      </c>
      <c r="E27" s="147"/>
      <c r="F27" s="246"/>
    </row>
    <row r="28" spans="1:6" ht="13.9" customHeight="1" x14ac:dyDescent="0.2">
      <c r="A28" s="245"/>
      <c r="B28" s="148"/>
      <c r="C28" s="149"/>
      <c r="D28" s="149"/>
      <c r="E28" s="147"/>
      <c r="F28" s="246"/>
    </row>
    <row r="29" spans="1:6" ht="38.25" x14ac:dyDescent="0.2">
      <c r="A29" s="245">
        <v>8</v>
      </c>
      <c r="B29" s="151" t="s">
        <v>250</v>
      </c>
      <c r="C29" s="147">
        <v>6</v>
      </c>
      <c r="D29" s="149" t="s">
        <v>231</v>
      </c>
      <c r="E29" s="149"/>
      <c r="F29" s="246"/>
    </row>
    <row r="30" spans="1:6" x14ac:dyDescent="0.2">
      <c r="A30" s="245"/>
      <c r="B30" s="151"/>
      <c r="C30" s="147"/>
      <c r="D30" s="149"/>
      <c r="E30" s="149"/>
      <c r="F30" s="246"/>
    </row>
    <row r="31" spans="1:6" ht="15.75" x14ac:dyDescent="0.2">
      <c r="A31" s="243"/>
      <c r="B31" s="141" t="s">
        <v>251</v>
      </c>
      <c r="C31" s="146"/>
      <c r="D31" s="145"/>
      <c r="E31" s="146"/>
      <c r="F31" s="247"/>
    </row>
    <row r="32" spans="1:6" ht="15.75" x14ac:dyDescent="0.2">
      <c r="A32" s="243"/>
      <c r="B32" s="155"/>
      <c r="C32" s="146"/>
      <c r="D32" s="145"/>
      <c r="E32" s="146"/>
      <c r="F32" s="239"/>
    </row>
    <row r="33" spans="1:6" ht="15.75" x14ac:dyDescent="0.2">
      <c r="A33" s="248"/>
      <c r="B33" s="141" t="s">
        <v>252</v>
      </c>
      <c r="C33" s="146"/>
      <c r="D33" s="145"/>
      <c r="E33" s="146"/>
      <c r="F33" s="242"/>
    </row>
    <row r="34" spans="1:6" ht="15.75" x14ac:dyDescent="0.2">
      <c r="A34" s="249"/>
      <c r="B34" s="141" t="s">
        <v>253</v>
      </c>
      <c r="C34" s="146"/>
      <c r="D34" s="145"/>
      <c r="E34" s="146"/>
      <c r="F34" s="242"/>
    </row>
    <row r="35" spans="1:6" ht="15.75" x14ac:dyDescent="0.25">
      <c r="A35" s="249"/>
      <c r="B35" s="156"/>
      <c r="C35" s="146"/>
      <c r="D35" s="145"/>
      <c r="E35" s="146"/>
      <c r="F35" s="242"/>
    </row>
    <row r="36" spans="1:6" ht="51" x14ac:dyDescent="0.2">
      <c r="A36" s="245">
        <v>1</v>
      </c>
      <c r="B36" s="151" t="s">
        <v>254</v>
      </c>
      <c r="C36" s="147">
        <f>300+94+74</f>
        <v>468</v>
      </c>
      <c r="D36" s="147" t="s">
        <v>231</v>
      </c>
      <c r="E36" s="147"/>
      <c r="F36" s="244"/>
    </row>
    <row r="37" spans="1:6" x14ac:dyDescent="0.2">
      <c r="A37" s="245"/>
      <c r="B37" s="151"/>
      <c r="C37" s="147"/>
      <c r="D37" s="147"/>
      <c r="E37" s="147"/>
      <c r="F37" s="244"/>
    </row>
    <row r="38" spans="1:6" ht="51" x14ac:dyDescent="0.2">
      <c r="A38" s="245">
        <v>2</v>
      </c>
      <c r="B38" s="151" t="s">
        <v>255</v>
      </c>
      <c r="C38" s="147">
        <v>45</v>
      </c>
      <c r="D38" s="147" t="s">
        <v>231</v>
      </c>
      <c r="E38" s="147"/>
      <c r="F38" s="244"/>
    </row>
    <row r="39" spans="1:6" x14ac:dyDescent="0.2">
      <c r="A39" s="243"/>
      <c r="B39" s="152"/>
      <c r="C39" s="147"/>
      <c r="D39" s="147"/>
      <c r="E39" s="147"/>
      <c r="F39" s="244"/>
    </row>
    <row r="40" spans="1:6" ht="49.5" customHeight="1" x14ac:dyDescent="0.2">
      <c r="A40" s="243">
        <v>3</v>
      </c>
      <c r="B40" s="151" t="s">
        <v>256</v>
      </c>
      <c r="C40" s="147">
        <v>9</v>
      </c>
      <c r="D40" s="147" t="s">
        <v>231</v>
      </c>
      <c r="E40" s="147"/>
      <c r="F40" s="244"/>
    </row>
    <row r="41" spans="1:6" x14ac:dyDescent="0.2">
      <c r="A41" s="243"/>
      <c r="B41" s="157"/>
      <c r="C41" s="153"/>
      <c r="D41" s="153"/>
      <c r="E41" s="147"/>
      <c r="F41" s="244"/>
    </row>
    <row r="42" spans="1:6" ht="56.25" customHeight="1" x14ac:dyDescent="0.2">
      <c r="A42" s="245">
        <v>4</v>
      </c>
      <c r="B42" s="148" t="s">
        <v>257</v>
      </c>
      <c r="C42" s="149">
        <v>8</v>
      </c>
      <c r="D42" s="147" t="s">
        <v>231</v>
      </c>
      <c r="E42" s="147"/>
      <c r="F42" s="244"/>
    </row>
    <row r="43" spans="1:6" x14ac:dyDescent="0.2">
      <c r="A43" s="245"/>
      <c r="B43" s="148"/>
      <c r="C43" s="149"/>
      <c r="D43" s="147"/>
      <c r="E43" s="147"/>
      <c r="F43" s="244"/>
    </row>
    <row r="44" spans="1:6" ht="38.25" x14ac:dyDescent="0.2">
      <c r="A44" s="245">
        <v>5</v>
      </c>
      <c r="B44" s="148" t="s">
        <v>258</v>
      </c>
      <c r="C44" s="149">
        <v>5</v>
      </c>
      <c r="D44" s="149" t="s">
        <v>111</v>
      </c>
      <c r="E44" s="149"/>
      <c r="F44" s="246"/>
    </row>
    <row r="45" spans="1:6" x14ac:dyDescent="0.2">
      <c r="A45" s="243"/>
      <c r="B45" s="152"/>
      <c r="C45" s="147"/>
      <c r="D45" s="147"/>
      <c r="E45" s="147"/>
      <c r="F45" s="244"/>
    </row>
    <row r="46" spans="1:6" ht="25.5" x14ac:dyDescent="0.2">
      <c r="A46" s="245">
        <v>6</v>
      </c>
      <c r="B46" s="151" t="s">
        <v>259</v>
      </c>
      <c r="C46" s="149">
        <v>6</v>
      </c>
      <c r="D46" s="149" t="s">
        <v>231</v>
      </c>
      <c r="E46" s="149"/>
      <c r="F46" s="246"/>
    </row>
    <row r="47" spans="1:6" x14ac:dyDescent="0.2">
      <c r="A47" s="245"/>
      <c r="B47" s="152"/>
      <c r="C47" s="149"/>
      <c r="D47" s="149"/>
      <c r="E47" s="149"/>
      <c r="F47" s="246"/>
    </row>
    <row r="48" spans="1:6" ht="40.5" customHeight="1" x14ac:dyDescent="0.2">
      <c r="A48" s="245">
        <v>7</v>
      </c>
      <c r="B48" s="148" t="s">
        <v>260</v>
      </c>
      <c r="C48" s="149">
        <v>7</v>
      </c>
      <c r="D48" s="149" t="s">
        <v>231</v>
      </c>
      <c r="E48" s="149"/>
      <c r="F48" s="246"/>
    </row>
    <row r="49" spans="1:8" x14ac:dyDescent="0.2">
      <c r="A49" s="245"/>
      <c r="B49" s="148"/>
      <c r="C49" s="149"/>
      <c r="D49" s="149"/>
      <c r="E49" s="149"/>
      <c r="F49" s="246"/>
    </row>
    <row r="50" spans="1:8" ht="53.25" customHeight="1" x14ac:dyDescent="0.2">
      <c r="A50" s="245">
        <v>8</v>
      </c>
      <c r="B50" s="148" t="s">
        <v>261</v>
      </c>
      <c r="C50" s="149">
        <v>46</v>
      </c>
      <c r="D50" s="147" t="s">
        <v>231</v>
      </c>
      <c r="E50" s="147"/>
      <c r="F50" s="244"/>
    </row>
    <row r="51" spans="1:8" x14ac:dyDescent="0.2">
      <c r="A51" s="245"/>
      <c r="B51" s="148"/>
      <c r="C51" s="149"/>
      <c r="D51" s="147"/>
      <c r="E51" s="147"/>
      <c r="F51" s="244"/>
    </row>
    <row r="52" spans="1:8" ht="51" x14ac:dyDescent="0.2">
      <c r="A52" s="245">
        <v>9</v>
      </c>
      <c r="B52" s="148" t="s">
        <v>262</v>
      </c>
      <c r="C52" s="149">
        <v>4</v>
      </c>
      <c r="D52" s="149" t="s">
        <v>231</v>
      </c>
      <c r="E52" s="149"/>
      <c r="F52" s="246"/>
    </row>
    <row r="53" spans="1:8" x14ac:dyDescent="0.2">
      <c r="A53" s="245"/>
      <c r="B53" s="148"/>
      <c r="C53" s="149"/>
      <c r="D53" s="147"/>
      <c r="E53" s="147"/>
      <c r="F53" s="244"/>
    </row>
    <row r="54" spans="1:8" ht="42.75" customHeight="1" x14ac:dyDescent="0.2">
      <c r="A54" s="245">
        <v>10</v>
      </c>
      <c r="B54" s="148" t="s">
        <v>263</v>
      </c>
      <c r="C54" s="149">
        <v>2</v>
      </c>
      <c r="D54" s="149" t="s">
        <v>231</v>
      </c>
      <c r="E54" s="149"/>
      <c r="F54" s="246"/>
    </row>
    <row r="55" spans="1:8" x14ac:dyDescent="0.2">
      <c r="A55" s="245"/>
      <c r="B55" s="148"/>
      <c r="C55" s="149"/>
      <c r="D55" s="147"/>
      <c r="E55" s="147"/>
      <c r="F55" s="244"/>
    </row>
    <row r="56" spans="1:8" ht="51" x14ac:dyDescent="0.2">
      <c r="A56" s="245">
        <v>11</v>
      </c>
      <c r="B56" s="148" t="s">
        <v>264</v>
      </c>
      <c r="C56" s="149">
        <v>2</v>
      </c>
      <c r="D56" s="149" t="s">
        <v>231</v>
      </c>
      <c r="E56" s="149"/>
      <c r="F56" s="246"/>
      <c r="G56" s="158"/>
    </row>
    <row r="57" spans="1:8" x14ac:dyDescent="0.2">
      <c r="A57" s="245"/>
      <c r="B57" s="148"/>
      <c r="C57" s="149"/>
      <c r="D57" s="149"/>
      <c r="E57" s="149"/>
      <c r="F57" s="246"/>
      <c r="G57" s="158"/>
    </row>
    <row r="58" spans="1:8" ht="51" x14ac:dyDescent="0.2">
      <c r="A58" s="245">
        <v>12</v>
      </c>
      <c r="B58" s="148" t="s">
        <v>265</v>
      </c>
      <c r="C58" s="149">
        <v>40</v>
      </c>
      <c r="D58" s="149" t="s">
        <v>231</v>
      </c>
      <c r="E58" s="149"/>
      <c r="F58" s="246"/>
    </row>
    <row r="59" spans="1:8" x14ac:dyDescent="0.2">
      <c r="A59" s="245"/>
      <c r="B59" s="148"/>
      <c r="C59" s="149"/>
      <c r="D59" s="149"/>
      <c r="E59" s="149"/>
      <c r="F59" s="246"/>
    </row>
    <row r="60" spans="1:8" ht="15.75" x14ac:dyDescent="0.2">
      <c r="A60" s="243"/>
      <c r="B60" s="141" t="s">
        <v>266</v>
      </c>
      <c r="C60" s="146"/>
      <c r="D60" s="145"/>
      <c r="E60" s="146"/>
      <c r="F60" s="247"/>
      <c r="H60" s="159"/>
    </row>
    <row r="61" spans="1:8" ht="15" x14ac:dyDescent="0.2">
      <c r="A61" s="243"/>
      <c r="B61" s="155"/>
      <c r="C61" s="146"/>
      <c r="D61" s="145"/>
      <c r="E61" s="146"/>
      <c r="F61" s="250"/>
    </row>
    <row r="62" spans="1:8" ht="15.75" x14ac:dyDescent="0.2">
      <c r="A62" s="243"/>
      <c r="B62" s="141" t="s">
        <v>267</v>
      </c>
      <c r="C62" s="146"/>
      <c r="D62" s="145"/>
      <c r="E62" s="146"/>
      <c r="F62" s="250"/>
    </row>
    <row r="63" spans="1:8" ht="15.75" x14ac:dyDescent="0.2">
      <c r="A63" s="251"/>
      <c r="B63" s="141" t="s">
        <v>268</v>
      </c>
      <c r="C63" s="160"/>
      <c r="D63" s="161"/>
      <c r="E63" s="160"/>
      <c r="F63" s="252"/>
    </row>
    <row r="64" spans="1:8" ht="14.25" x14ac:dyDescent="0.2">
      <c r="A64" s="251"/>
      <c r="B64" s="162"/>
      <c r="C64" s="160"/>
      <c r="D64" s="161"/>
      <c r="E64" s="160"/>
      <c r="F64" s="252"/>
    </row>
    <row r="65" spans="1:10" ht="51" x14ac:dyDescent="0.2">
      <c r="A65" s="245">
        <v>1</v>
      </c>
      <c r="B65" s="151" t="s">
        <v>269</v>
      </c>
      <c r="C65" s="149">
        <v>15</v>
      </c>
      <c r="D65" s="149" t="s">
        <v>231</v>
      </c>
      <c r="E65" s="149"/>
      <c r="F65" s="246"/>
    </row>
    <row r="66" spans="1:10" x14ac:dyDescent="0.2">
      <c r="A66" s="245"/>
      <c r="B66" s="152"/>
      <c r="C66" s="149"/>
      <c r="D66" s="149"/>
      <c r="E66" s="149"/>
      <c r="F66" s="246"/>
    </row>
    <row r="67" spans="1:10" ht="77.25" customHeight="1" x14ac:dyDescent="0.2">
      <c r="A67" s="245">
        <v>2</v>
      </c>
      <c r="B67" s="148" t="s">
        <v>270</v>
      </c>
      <c r="C67" s="149">
        <v>1</v>
      </c>
      <c r="D67" s="149" t="s">
        <v>231</v>
      </c>
      <c r="E67" s="149"/>
      <c r="F67" s="246"/>
      <c r="J67" s="139" t="s">
        <v>271</v>
      </c>
    </row>
    <row r="68" spans="1:10" x14ac:dyDescent="0.2">
      <c r="A68" s="245"/>
      <c r="B68" s="152"/>
      <c r="C68" s="149"/>
      <c r="D68" s="149"/>
      <c r="E68" s="149"/>
      <c r="F68" s="246"/>
    </row>
    <row r="69" spans="1:10" ht="38.25" x14ac:dyDescent="0.2">
      <c r="A69" s="245">
        <v>3</v>
      </c>
      <c r="B69" s="148" t="s">
        <v>272</v>
      </c>
      <c r="C69" s="149">
        <v>110</v>
      </c>
      <c r="D69" s="149" t="s">
        <v>273</v>
      </c>
      <c r="E69" s="149"/>
      <c r="F69" s="246"/>
    </row>
    <row r="70" spans="1:10" x14ac:dyDescent="0.2">
      <c r="A70" s="245"/>
      <c r="B70" s="152"/>
      <c r="C70" s="149"/>
      <c r="D70" s="149"/>
      <c r="E70" s="149"/>
      <c r="F70" s="246"/>
    </row>
    <row r="71" spans="1:10" ht="38.25" x14ac:dyDescent="0.2">
      <c r="A71" s="245">
        <v>4</v>
      </c>
      <c r="B71" s="151" t="s">
        <v>274</v>
      </c>
      <c r="C71" s="149">
        <v>25</v>
      </c>
      <c r="D71" s="149" t="s">
        <v>231</v>
      </c>
      <c r="E71" s="149"/>
      <c r="F71" s="246"/>
    </row>
    <row r="72" spans="1:10" x14ac:dyDescent="0.2">
      <c r="A72" s="245"/>
      <c r="B72" s="151"/>
      <c r="C72" s="149"/>
      <c r="D72" s="149"/>
      <c r="E72" s="149"/>
      <c r="F72" s="246"/>
    </row>
    <row r="73" spans="1:10" ht="51" x14ac:dyDescent="0.2">
      <c r="A73" s="245">
        <v>5</v>
      </c>
      <c r="B73" s="151" t="s">
        <v>275</v>
      </c>
      <c r="C73" s="149">
        <v>10</v>
      </c>
      <c r="D73" s="149" t="s">
        <v>231</v>
      </c>
      <c r="E73" s="149"/>
      <c r="F73" s="246"/>
    </row>
    <row r="74" spans="1:10" x14ac:dyDescent="0.2">
      <c r="A74" s="245"/>
      <c r="B74" s="151"/>
      <c r="C74" s="149"/>
      <c r="D74" s="149"/>
      <c r="E74" s="149"/>
      <c r="F74" s="246"/>
    </row>
    <row r="75" spans="1:10" ht="25.5" x14ac:dyDescent="0.2">
      <c r="A75" s="245">
        <v>8</v>
      </c>
      <c r="B75" s="151" t="s">
        <v>276</v>
      </c>
      <c r="C75" s="149">
        <v>1</v>
      </c>
      <c r="D75" s="149" t="s">
        <v>231</v>
      </c>
      <c r="E75" s="149"/>
      <c r="F75" s="246"/>
    </row>
    <row r="76" spans="1:10" x14ac:dyDescent="0.2">
      <c r="A76" s="245"/>
      <c r="B76" s="151"/>
      <c r="C76" s="149"/>
      <c r="D76" s="149"/>
      <c r="E76" s="149"/>
      <c r="F76" s="246"/>
    </row>
    <row r="77" spans="1:10" ht="15.75" x14ac:dyDescent="0.2">
      <c r="A77" s="251"/>
      <c r="B77" s="141" t="s">
        <v>277</v>
      </c>
      <c r="C77" s="160"/>
      <c r="D77" s="161"/>
      <c r="E77" s="160"/>
      <c r="F77" s="247"/>
    </row>
    <row r="78" spans="1:10" ht="15" x14ac:dyDescent="0.2">
      <c r="A78" s="243"/>
      <c r="B78" s="155"/>
      <c r="C78" s="146"/>
      <c r="D78" s="153"/>
      <c r="E78" s="146"/>
      <c r="F78" s="250"/>
    </row>
    <row r="79" spans="1:10" ht="15.75" x14ac:dyDescent="0.2">
      <c r="A79" s="249"/>
      <c r="B79" s="141" t="s">
        <v>278</v>
      </c>
      <c r="C79" s="146"/>
      <c r="D79" s="145"/>
      <c r="E79" s="146"/>
      <c r="F79" s="242"/>
    </row>
    <row r="80" spans="1:10" ht="15.75" x14ac:dyDescent="0.2">
      <c r="A80" s="249"/>
      <c r="B80" s="141" t="s">
        <v>279</v>
      </c>
      <c r="C80" s="146"/>
      <c r="D80" s="145"/>
      <c r="E80" s="146"/>
      <c r="F80" s="242"/>
    </row>
    <row r="81" spans="1:6" ht="102" x14ac:dyDescent="0.2">
      <c r="A81" s="245">
        <v>1</v>
      </c>
      <c r="B81" s="148" t="s">
        <v>280</v>
      </c>
      <c r="C81" s="149"/>
      <c r="D81" s="147"/>
      <c r="E81" s="147"/>
      <c r="F81" s="244"/>
    </row>
    <row r="82" spans="1:6" x14ac:dyDescent="0.2">
      <c r="A82" s="245"/>
      <c r="B82" s="148"/>
      <c r="C82" s="149"/>
      <c r="D82" s="147"/>
      <c r="E82" s="147"/>
      <c r="F82" s="244"/>
    </row>
    <row r="83" spans="1:6" x14ac:dyDescent="0.2">
      <c r="A83" s="245"/>
      <c r="B83" s="163"/>
      <c r="C83" s="149"/>
      <c r="D83" s="149"/>
      <c r="E83" s="147"/>
      <c r="F83" s="246"/>
    </row>
    <row r="84" spans="1:6" ht="25.5" x14ac:dyDescent="0.2">
      <c r="A84" s="245" t="s">
        <v>242</v>
      </c>
      <c r="B84" s="163" t="s">
        <v>281</v>
      </c>
      <c r="C84" s="149">
        <v>200</v>
      </c>
      <c r="D84" s="149" t="s">
        <v>273</v>
      </c>
      <c r="E84" s="147"/>
      <c r="F84" s="246"/>
    </row>
    <row r="85" spans="1:6" x14ac:dyDescent="0.2">
      <c r="A85" s="243"/>
      <c r="B85" s="152"/>
      <c r="C85" s="147"/>
      <c r="D85" s="153"/>
      <c r="E85" s="147"/>
      <c r="F85" s="244"/>
    </row>
    <row r="86" spans="1:6" ht="25.5" x14ac:dyDescent="0.2">
      <c r="A86" s="245"/>
      <c r="B86" s="163" t="s">
        <v>282</v>
      </c>
      <c r="C86" s="149">
        <v>100</v>
      </c>
      <c r="D86" s="149" t="s">
        <v>273</v>
      </c>
      <c r="E86" s="149"/>
      <c r="F86" s="246"/>
    </row>
    <row r="87" spans="1:6" x14ac:dyDescent="0.2">
      <c r="A87" s="243"/>
      <c r="B87" s="164"/>
      <c r="C87" s="149"/>
      <c r="D87" s="149"/>
      <c r="E87" s="149"/>
      <c r="F87" s="246"/>
    </row>
    <row r="88" spans="1:6" ht="15.75" x14ac:dyDescent="0.2">
      <c r="A88" s="243"/>
      <c r="B88" s="141" t="s">
        <v>283</v>
      </c>
      <c r="C88" s="146"/>
      <c r="D88" s="146"/>
      <c r="E88" s="146"/>
      <c r="F88" s="247"/>
    </row>
    <row r="89" spans="1:6" ht="15" x14ac:dyDescent="0.2">
      <c r="A89" s="253"/>
      <c r="B89" s="155"/>
      <c r="C89" s="146"/>
      <c r="D89" s="146"/>
      <c r="E89" s="146"/>
      <c r="F89" s="242"/>
    </row>
    <row r="90" spans="1:6" ht="16.5" customHeight="1" x14ac:dyDescent="0.2">
      <c r="A90" s="249"/>
      <c r="B90" s="141" t="s">
        <v>284</v>
      </c>
      <c r="C90" s="146"/>
      <c r="D90" s="146"/>
      <c r="E90" s="147"/>
      <c r="F90" s="244"/>
    </row>
    <row r="91" spans="1:6" ht="16.5" customHeight="1" x14ac:dyDescent="0.2">
      <c r="A91" s="249"/>
      <c r="B91" s="141" t="s">
        <v>285</v>
      </c>
      <c r="C91" s="146"/>
      <c r="D91" s="146"/>
      <c r="E91" s="146"/>
      <c r="F91" s="242"/>
    </row>
    <row r="92" spans="1:6" ht="133.5" customHeight="1" x14ac:dyDescent="0.2">
      <c r="A92" s="245"/>
      <c r="B92" s="165" t="s">
        <v>286</v>
      </c>
      <c r="C92" s="147"/>
      <c r="D92" s="147"/>
      <c r="E92" s="147"/>
      <c r="F92" s="244"/>
    </row>
    <row r="93" spans="1:6" ht="15" customHeight="1" x14ac:dyDescent="0.2">
      <c r="A93" s="254"/>
      <c r="B93" s="167" t="s">
        <v>287</v>
      </c>
      <c r="C93" s="166"/>
      <c r="D93" s="168"/>
      <c r="E93" s="166"/>
      <c r="F93" s="250"/>
    </row>
    <row r="94" spans="1:6" ht="14.25" customHeight="1" x14ac:dyDescent="0.2">
      <c r="A94" s="254"/>
      <c r="B94" s="169"/>
      <c r="C94" s="166"/>
      <c r="D94" s="168"/>
      <c r="E94" s="166"/>
      <c r="F94" s="250"/>
    </row>
    <row r="95" spans="1:6" ht="15.75" x14ac:dyDescent="0.2">
      <c r="A95" s="245"/>
      <c r="B95" s="141" t="s">
        <v>288</v>
      </c>
      <c r="C95" s="168"/>
      <c r="D95" s="168"/>
      <c r="E95" s="168"/>
      <c r="F95" s="250"/>
    </row>
    <row r="96" spans="1:6" ht="38.25" x14ac:dyDescent="0.2">
      <c r="A96" s="245">
        <v>1</v>
      </c>
      <c r="B96" s="151" t="s">
        <v>289</v>
      </c>
      <c r="C96" s="149">
        <v>3</v>
      </c>
      <c r="D96" s="149" t="s">
        <v>231</v>
      </c>
      <c r="E96" s="149"/>
      <c r="F96" s="246"/>
    </row>
    <row r="97" spans="1:6" x14ac:dyDescent="0.2">
      <c r="A97" s="245"/>
      <c r="B97" s="151"/>
      <c r="C97" s="149"/>
      <c r="D97" s="149"/>
      <c r="E97" s="149"/>
      <c r="F97" s="246"/>
    </row>
    <row r="98" spans="1:6" ht="15" customHeight="1" x14ac:dyDescent="0.2">
      <c r="A98" s="245">
        <v>2</v>
      </c>
      <c r="B98" s="167" t="s">
        <v>290</v>
      </c>
      <c r="C98" s="149">
        <v>1</v>
      </c>
      <c r="D98" s="149" t="s">
        <v>231</v>
      </c>
      <c r="E98" s="149"/>
      <c r="F98" s="246"/>
    </row>
    <row r="99" spans="1:6" ht="15" customHeight="1" x14ac:dyDescent="0.2">
      <c r="A99" s="245"/>
      <c r="B99" s="167"/>
      <c r="C99" s="149"/>
      <c r="D99" s="149"/>
      <c r="E99" s="149"/>
      <c r="F99" s="246"/>
    </row>
    <row r="100" spans="1:6" ht="15.75" x14ac:dyDescent="0.2">
      <c r="A100" s="243"/>
      <c r="B100" s="141" t="s">
        <v>291</v>
      </c>
      <c r="C100" s="147"/>
      <c r="D100" s="147"/>
      <c r="E100" s="147"/>
      <c r="F100" s="247"/>
    </row>
    <row r="101" spans="1:6" ht="15" x14ac:dyDescent="0.2">
      <c r="A101" s="245"/>
      <c r="B101" s="155"/>
      <c r="C101" s="147"/>
      <c r="D101" s="147"/>
      <c r="E101" s="147"/>
      <c r="F101" s="244"/>
    </row>
    <row r="102" spans="1:6" ht="15.75" x14ac:dyDescent="0.2">
      <c r="A102" s="249"/>
      <c r="B102" s="141" t="s">
        <v>292</v>
      </c>
      <c r="C102" s="145"/>
      <c r="D102" s="145"/>
      <c r="E102" s="145"/>
      <c r="F102" s="242"/>
    </row>
    <row r="103" spans="1:6" ht="15.75" x14ac:dyDescent="0.2">
      <c r="A103" s="245"/>
      <c r="B103" s="141" t="s">
        <v>293</v>
      </c>
      <c r="C103" s="170"/>
      <c r="D103" s="170"/>
      <c r="E103" s="170"/>
      <c r="F103" s="246"/>
    </row>
    <row r="104" spans="1:6" ht="91.5" customHeight="1" x14ac:dyDescent="0.2">
      <c r="A104" s="245"/>
      <c r="B104" s="171" t="s">
        <v>294</v>
      </c>
      <c r="C104" s="153"/>
      <c r="D104" s="153"/>
      <c r="E104" s="153"/>
      <c r="F104" s="244"/>
    </row>
    <row r="105" spans="1:6" ht="14.25" customHeight="1" x14ac:dyDescent="0.2">
      <c r="A105" s="245"/>
      <c r="B105" s="172"/>
      <c r="C105" s="147"/>
      <c r="D105" s="147"/>
      <c r="E105" s="147"/>
      <c r="F105" s="244"/>
    </row>
    <row r="106" spans="1:6" ht="13.5" customHeight="1" x14ac:dyDescent="0.2">
      <c r="A106" s="245">
        <v>1</v>
      </c>
      <c r="B106" s="167" t="s">
        <v>295</v>
      </c>
      <c r="C106" s="149">
        <v>2</v>
      </c>
      <c r="D106" s="149" t="s">
        <v>231</v>
      </c>
      <c r="E106" s="149"/>
      <c r="F106" s="246"/>
    </row>
    <row r="107" spans="1:6" ht="15.75" customHeight="1" x14ac:dyDescent="0.2">
      <c r="A107" s="245"/>
      <c r="B107" s="173"/>
      <c r="C107" s="149"/>
      <c r="D107" s="147"/>
      <c r="E107" s="170"/>
      <c r="F107" s="246"/>
    </row>
    <row r="108" spans="1:6" ht="15.75" x14ac:dyDescent="0.2">
      <c r="A108" s="253"/>
      <c r="B108" s="141" t="s">
        <v>296</v>
      </c>
      <c r="C108" s="145"/>
      <c r="D108" s="145"/>
      <c r="E108" s="145"/>
      <c r="F108" s="247"/>
    </row>
    <row r="109" spans="1:6" x14ac:dyDescent="0.2">
      <c r="A109" s="255"/>
      <c r="B109" s="174"/>
      <c r="C109" s="147"/>
      <c r="D109" s="153"/>
      <c r="E109" s="147"/>
      <c r="F109" s="244"/>
    </row>
    <row r="110" spans="1:6" ht="15.75" x14ac:dyDescent="0.2">
      <c r="A110" s="249"/>
      <c r="B110" s="141" t="s">
        <v>297</v>
      </c>
      <c r="C110" s="145"/>
      <c r="D110" s="145"/>
      <c r="E110" s="145"/>
      <c r="F110" s="239"/>
    </row>
    <row r="111" spans="1:6" ht="15.75" x14ac:dyDescent="0.2">
      <c r="A111" s="249"/>
      <c r="B111" s="141" t="s">
        <v>298</v>
      </c>
      <c r="C111" s="145"/>
      <c r="D111" s="145"/>
      <c r="E111" s="145"/>
      <c r="F111" s="239"/>
    </row>
    <row r="112" spans="1:6" ht="14.25" customHeight="1" x14ac:dyDescent="0.2">
      <c r="A112" s="256"/>
      <c r="B112" s="176"/>
      <c r="C112" s="153"/>
      <c r="D112" s="153"/>
      <c r="E112" s="153"/>
      <c r="F112" s="244"/>
    </row>
    <row r="113" spans="1:12" ht="25.5" x14ac:dyDescent="0.2">
      <c r="A113" s="245">
        <v>1</v>
      </c>
      <c r="B113" s="151" t="s">
        <v>299</v>
      </c>
      <c r="C113" s="149">
        <v>100</v>
      </c>
      <c r="D113" s="149" t="s">
        <v>273</v>
      </c>
      <c r="E113" s="149"/>
      <c r="F113" s="246"/>
    </row>
    <row r="114" spans="1:12" x14ac:dyDescent="0.2">
      <c r="A114" s="245"/>
      <c r="B114" s="151"/>
      <c r="C114" s="149"/>
      <c r="D114" s="149"/>
      <c r="E114" s="149"/>
      <c r="F114" s="246"/>
    </row>
    <row r="115" spans="1:12" ht="38.25" x14ac:dyDescent="0.2">
      <c r="A115" s="245">
        <v>2</v>
      </c>
      <c r="B115" s="151" t="s">
        <v>300</v>
      </c>
      <c r="C115" s="149">
        <v>150</v>
      </c>
      <c r="D115" s="149" t="s">
        <v>273</v>
      </c>
      <c r="E115" s="149"/>
      <c r="F115" s="246"/>
    </row>
    <row r="116" spans="1:12" ht="15" x14ac:dyDescent="0.25">
      <c r="A116" s="245"/>
      <c r="B116" s="151"/>
      <c r="C116" s="149"/>
      <c r="D116" s="149"/>
      <c r="E116" s="149"/>
      <c r="F116" s="246"/>
      <c r="I116" s="177"/>
    </row>
    <row r="117" spans="1:12" ht="51" x14ac:dyDescent="0.25">
      <c r="A117" s="245">
        <v>3</v>
      </c>
      <c r="B117" s="148" t="s">
        <v>301</v>
      </c>
      <c r="C117" s="149">
        <v>6</v>
      </c>
      <c r="D117" s="149" t="s">
        <v>77</v>
      </c>
      <c r="E117" s="149"/>
      <c r="F117" s="246"/>
      <c r="I117" s="177"/>
    </row>
    <row r="118" spans="1:12" ht="15" x14ac:dyDescent="0.25">
      <c r="A118" s="245"/>
      <c r="B118" s="152"/>
      <c r="C118" s="149"/>
      <c r="D118" s="149"/>
      <c r="E118" s="149"/>
      <c r="F118" s="246"/>
      <c r="I118" s="177"/>
    </row>
    <row r="119" spans="1:12" ht="25.5" x14ac:dyDescent="0.25">
      <c r="A119" s="245">
        <v>4</v>
      </c>
      <c r="B119" s="148" t="s">
        <v>302</v>
      </c>
      <c r="C119" s="149">
        <v>1</v>
      </c>
      <c r="D119" s="149" t="s">
        <v>77</v>
      </c>
      <c r="E119" s="149"/>
      <c r="F119" s="246"/>
      <c r="I119" s="177"/>
    </row>
    <row r="120" spans="1:12" ht="15" x14ac:dyDescent="0.25">
      <c r="A120" s="245"/>
      <c r="B120" s="152"/>
      <c r="C120" s="149"/>
      <c r="D120" s="149"/>
      <c r="E120" s="149"/>
      <c r="F120" s="246"/>
      <c r="I120" s="177"/>
    </row>
    <row r="121" spans="1:12" ht="63.75" x14ac:dyDescent="0.25">
      <c r="A121" s="245">
        <v>5</v>
      </c>
      <c r="B121" s="148" t="s">
        <v>303</v>
      </c>
      <c r="C121" s="149">
        <v>1</v>
      </c>
      <c r="D121" s="149" t="s">
        <v>77</v>
      </c>
      <c r="E121" s="149"/>
      <c r="F121" s="246"/>
      <c r="I121" s="177"/>
      <c r="L121" s="139" t="s">
        <v>236</v>
      </c>
    </row>
    <row r="122" spans="1:12" ht="15" x14ac:dyDescent="0.25">
      <c r="A122" s="245"/>
      <c r="B122" s="178"/>
      <c r="C122" s="149"/>
      <c r="D122" s="149"/>
      <c r="E122" s="149"/>
      <c r="F122" s="246"/>
      <c r="I122" s="177"/>
    </row>
    <row r="123" spans="1:12" ht="15" x14ac:dyDescent="0.25">
      <c r="A123" s="245">
        <v>6</v>
      </c>
      <c r="B123" s="163" t="s">
        <v>304</v>
      </c>
      <c r="C123" s="149">
        <v>1</v>
      </c>
      <c r="D123" s="149" t="s">
        <v>77</v>
      </c>
      <c r="E123" s="149"/>
      <c r="F123" s="246"/>
      <c r="I123" s="177"/>
    </row>
    <row r="124" spans="1:12" ht="15" x14ac:dyDescent="0.25">
      <c r="A124" s="249"/>
      <c r="B124" s="151"/>
      <c r="C124" s="149"/>
      <c r="D124" s="149"/>
      <c r="E124" s="149"/>
      <c r="F124" s="246"/>
      <c r="I124" s="177"/>
    </row>
    <row r="125" spans="1:12" ht="15.75" x14ac:dyDescent="0.2">
      <c r="A125" s="253"/>
      <c r="B125" s="141" t="s">
        <v>305</v>
      </c>
      <c r="C125" s="145"/>
      <c r="D125" s="145"/>
      <c r="E125" s="145"/>
      <c r="F125" s="247"/>
    </row>
    <row r="126" spans="1:12" ht="15" x14ac:dyDescent="0.2">
      <c r="A126" s="253"/>
      <c r="B126" s="145"/>
      <c r="C126" s="145"/>
      <c r="D126" s="145"/>
      <c r="E126" s="145"/>
      <c r="F126" s="257"/>
    </row>
    <row r="127" spans="1:12" ht="15.75" x14ac:dyDescent="0.25">
      <c r="A127" s="253"/>
      <c r="B127" s="141" t="s">
        <v>306</v>
      </c>
      <c r="C127" s="179"/>
      <c r="D127" s="174"/>
      <c r="E127" s="179"/>
      <c r="F127" s="258"/>
    </row>
    <row r="128" spans="1:12" ht="15.75" x14ac:dyDescent="0.2">
      <c r="A128" s="253"/>
      <c r="B128" s="141" t="s">
        <v>307</v>
      </c>
      <c r="C128" s="179"/>
      <c r="D128" s="174"/>
      <c r="E128" s="179"/>
      <c r="F128" s="259"/>
    </row>
    <row r="129" spans="1:7" x14ac:dyDescent="0.2">
      <c r="A129" s="245">
        <v>1</v>
      </c>
      <c r="B129" s="180"/>
      <c r="C129" s="179"/>
      <c r="D129" s="174"/>
      <c r="E129" s="179"/>
      <c r="F129" s="259"/>
    </row>
    <row r="130" spans="1:7" ht="38.25" x14ac:dyDescent="0.2">
      <c r="A130" s="245"/>
      <c r="B130" s="172" t="s">
        <v>308</v>
      </c>
      <c r="C130" s="159"/>
      <c r="D130" s="159"/>
      <c r="E130" s="159"/>
      <c r="F130" s="260"/>
    </row>
    <row r="131" spans="1:7" x14ac:dyDescent="0.2">
      <c r="A131" s="245" t="s">
        <v>242</v>
      </c>
      <c r="B131" s="172"/>
      <c r="C131" s="159"/>
      <c r="D131" s="159"/>
      <c r="E131" s="159"/>
      <c r="F131" s="260"/>
    </row>
    <row r="132" spans="1:7" x14ac:dyDescent="0.2">
      <c r="A132" s="245"/>
      <c r="B132" s="163" t="s">
        <v>309</v>
      </c>
      <c r="C132" s="159">
        <v>150</v>
      </c>
      <c r="D132" s="159" t="s">
        <v>273</v>
      </c>
      <c r="E132" s="159"/>
      <c r="F132" s="260"/>
    </row>
    <row r="133" spans="1:7" x14ac:dyDescent="0.2">
      <c r="A133" s="245">
        <v>2</v>
      </c>
      <c r="B133" s="151"/>
      <c r="C133" s="159"/>
      <c r="D133" s="159"/>
      <c r="E133" s="159"/>
      <c r="F133" s="260"/>
    </row>
    <row r="134" spans="1:7" x14ac:dyDescent="0.2">
      <c r="A134" s="245"/>
      <c r="B134" s="163" t="s">
        <v>310</v>
      </c>
      <c r="C134" s="159"/>
      <c r="D134" s="159"/>
      <c r="E134" s="159"/>
      <c r="F134" s="260"/>
    </row>
    <row r="135" spans="1:7" x14ac:dyDescent="0.2">
      <c r="A135" s="245"/>
      <c r="B135" s="151"/>
      <c r="C135" s="159"/>
      <c r="D135" s="159"/>
      <c r="E135" s="159"/>
      <c r="F135" s="260"/>
    </row>
    <row r="136" spans="1:7" ht="51" x14ac:dyDescent="0.2">
      <c r="A136" s="245"/>
      <c r="B136" s="172" t="s">
        <v>311</v>
      </c>
      <c r="C136" s="159">
        <v>180</v>
      </c>
      <c r="D136" s="159" t="s">
        <v>273</v>
      </c>
      <c r="E136" s="159"/>
      <c r="F136" s="260"/>
    </row>
    <row r="137" spans="1:7" x14ac:dyDescent="0.2">
      <c r="A137" s="245">
        <v>3</v>
      </c>
      <c r="B137" s="151"/>
      <c r="C137" s="159"/>
      <c r="D137" s="159"/>
      <c r="E137" s="159"/>
      <c r="F137" s="260"/>
    </row>
    <row r="138" spans="1:7" ht="25.5" x14ac:dyDescent="0.25">
      <c r="A138" s="245"/>
      <c r="B138" s="151" t="s">
        <v>312</v>
      </c>
      <c r="C138" s="159">
        <v>12</v>
      </c>
      <c r="D138" s="159" t="s">
        <v>313</v>
      </c>
      <c r="E138" s="159"/>
      <c r="F138" s="260"/>
      <c r="G138" s="182"/>
    </row>
    <row r="139" spans="1:7" x14ac:dyDescent="0.2">
      <c r="A139" s="253"/>
      <c r="B139" s="148"/>
      <c r="C139" s="159"/>
      <c r="D139" s="181"/>
      <c r="E139" s="159"/>
      <c r="F139" s="260"/>
    </row>
    <row r="140" spans="1:7" ht="15.75" x14ac:dyDescent="0.2">
      <c r="A140" s="253"/>
      <c r="B140" s="141" t="s">
        <v>314</v>
      </c>
      <c r="C140" s="174"/>
      <c r="D140" s="174"/>
      <c r="E140" s="174"/>
      <c r="F140" s="247"/>
    </row>
    <row r="141" spans="1:7" x14ac:dyDescent="0.2">
      <c r="A141" s="253"/>
      <c r="B141" s="148"/>
      <c r="C141" s="159"/>
      <c r="D141" s="181"/>
      <c r="E141" s="159"/>
      <c r="F141" s="260"/>
    </row>
    <row r="142" spans="1:7" ht="15.75" x14ac:dyDescent="0.2">
      <c r="A142" s="253"/>
      <c r="B142" s="141" t="s">
        <v>315</v>
      </c>
      <c r="C142" s="159"/>
      <c r="D142" s="181"/>
      <c r="E142" s="159"/>
      <c r="F142" s="247"/>
    </row>
    <row r="143" spans="1:7" x14ac:dyDescent="0.2">
      <c r="A143" s="253"/>
      <c r="B143" s="148"/>
      <c r="C143" s="159"/>
      <c r="D143" s="181"/>
      <c r="E143" s="159"/>
      <c r="F143" s="260"/>
    </row>
    <row r="144" spans="1:7" ht="13.5" thickBot="1" x14ac:dyDescent="0.25">
      <c r="A144" s="261"/>
      <c r="B144" s="262"/>
      <c r="C144" s="263"/>
      <c r="D144" s="264"/>
      <c r="E144" s="263"/>
      <c r="F144" s="265"/>
    </row>
    <row r="145" ht="13.5" thickTop="1" x14ac:dyDescent="0.2"/>
  </sheetData>
  <mergeCells count="3">
    <mergeCell ref="A1:F1"/>
    <mergeCell ref="A2:F2"/>
    <mergeCell ref="A3:F3"/>
  </mergeCells>
  <pageMargins left="0.5" right="0.5" top="0.5" bottom="0.5" header="0.5" footer="0.5"/>
  <pageSetup paperSize="9" scale="90" orientation="portrait" r:id="rId1"/>
  <headerFooter alignWithMargins="0"/>
  <rowBreaks count="5" manualBreakCount="5">
    <brk id="29" max="5" man="1"/>
    <brk id="59" max="5" man="1"/>
    <brk id="77" max="5" man="1"/>
    <brk id="87" max="5" man="1"/>
    <brk id="107" max="5"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I295"/>
  <sheetViews>
    <sheetView showWhiteSpace="0" view="pageBreakPreview" zoomScale="85" zoomScaleNormal="85" zoomScaleSheetLayoutView="85" workbookViewId="0">
      <selection activeCell="F260" sqref="F260"/>
    </sheetView>
  </sheetViews>
  <sheetFormatPr defaultColWidth="9.140625" defaultRowHeight="13.5" x14ac:dyDescent="0.25"/>
  <cols>
    <col min="1" max="1" width="9.42578125" style="185" bestFit="1" customWidth="1"/>
    <col min="2" max="2" width="59.85546875" style="185" customWidth="1"/>
    <col min="3" max="3" width="8.140625" style="185" customWidth="1"/>
    <col min="4" max="4" width="10.85546875" style="185" customWidth="1"/>
    <col min="5" max="5" width="13.140625" style="185" customWidth="1"/>
    <col min="6" max="6" width="27.85546875" style="185" customWidth="1"/>
    <col min="7" max="7" width="23.5703125" style="185" customWidth="1"/>
    <col min="8" max="16384" width="9.140625" style="185"/>
  </cols>
  <sheetData>
    <row r="1" spans="1:9" ht="20.25" customHeight="1" thickTop="1" x14ac:dyDescent="0.25">
      <c r="A1" s="338" t="s">
        <v>316</v>
      </c>
      <c r="B1" s="339"/>
      <c r="C1" s="339"/>
      <c r="D1" s="339"/>
      <c r="E1" s="339"/>
      <c r="F1" s="340"/>
      <c r="G1" s="184"/>
    </row>
    <row r="2" spans="1:9" ht="15.75" customHeight="1" x14ac:dyDescent="0.25">
      <c r="A2" s="341"/>
      <c r="B2" s="342"/>
      <c r="C2" s="342"/>
      <c r="D2" s="342"/>
      <c r="E2" s="342"/>
      <c r="F2" s="343"/>
      <c r="G2" s="186"/>
    </row>
    <row r="3" spans="1:9" ht="20.25" x14ac:dyDescent="0.25">
      <c r="A3" s="344" t="s">
        <v>317</v>
      </c>
      <c r="B3" s="345"/>
      <c r="C3" s="345"/>
      <c r="D3" s="345"/>
      <c r="E3" s="345"/>
      <c r="F3" s="346"/>
      <c r="G3" s="184"/>
    </row>
    <row r="4" spans="1:9" ht="16.5" thickBot="1" x14ac:dyDescent="0.3">
      <c r="A4" s="266"/>
      <c r="B4" s="267"/>
      <c r="C4" s="267"/>
      <c r="D4" s="267"/>
      <c r="E4" s="267"/>
      <c r="F4" s="268"/>
    </row>
    <row r="5" spans="1:9" ht="27.6" customHeight="1" thickBot="1" x14ac:dyDescent="0.35">
      <c r="A5" s="269" t="s">
        <v>318</v>
      </c>
      <c r="B5" s="187" t="s">
        <v>319</v>
      </c>
      <c r="C5" s="187" t="s">
        <v>320</v>
      </c>
      <c r="D5" s="187" t="s">
        <v>321</v>
      </c>
      <c r="E5" s="188" t="s">
        <v>322</v>
      </c>
      <c r="F5" s="270" t="s">
        <v>323</v>
      </c>
      <c r="I5" s="189"/>
    </row>
    <row r="6" spans="1:9" ht="51" x14ac:dyDescent="0.25">
      <c r="A6" s="271"/>
      <c r="B6" s="191" t="s">
        <v>324</v>
      </c>
      <c r="C6" s="190"/>
      <c r="D6" s="190"/>
      <c r="E6" s="192"/>
      <c r="F6" s="272"/>
    </row>
    <row r="7" spans="1:9" ht="14.25" x14ac:dyDescent="0.25">
      <c r="A7" s="271"/>
      <c r="B7" s="190"/>
      <c r="C7" s="190"/>
      <c r="D7" s="190"/>
      <c r="E7" s="192"/>
      <c r="F7" s="272"/>
    </row>
    <row r="8" spans="1:9" ht="15" x14ac:dyDescent="0.25">
      <c r="A8" s="273"/>
      <c r="B8" s="193" t="s">
        <v>325</v>
      </c>
      <c r="C8" s="194"/>
      <c r="D8" s="195"/>
      <c r="E8" s="196"/>
      <c r="F8" s="274"/>
      <c r="G8" s="197"/>
    </row>
    <row r="9" spans="1:9" ht="14.25" x14ac:dyDescent="0.25">
      <c r="A9" s="275"/>
      <c r="B9" s="191"/>
      <c r="C9" s="198"/>
      <c r="D9" s="199"/>
      <c r="E9" s="192"/>
      <c r="F9" s="272"/>
    </row>
    <row r="10" spans="1:9" ht="134.25" customHeight="1" x14ac:dyDescent="0.25">
      <c r="A10" s="275">
        <v>1</v>
      </c>
      <c r="B10" s="200" t="s">
        <v>326</v>
      </c>
      <c r="C10" s="201"/>
      <c r="D10" s="202"/>
      <c r="E10" s="192"/>
      <c r="F10" s="272"/>
    </row>
    <row r="11" spans="1:9" ht="14.25" x14ac:dyDescent="0.25">
      <c r="A11" s="275"/>
      <c r="B11" s="191"/>
      <c r="C11" s="201"/>
      <c r="D11" s="202"/>
      <c r="E11" s="192"/>
      <c r="F11" s="272"/>
    </row>
    <row r="12" spans="1:9" ht="14.25" x14ac:dyDescent="0.25">
      <c r="A12" s="275"/>
      <c r="B12" s="203" t="s">
        <v>327</v>
      </c>
      <c r="C12" s="201"/>
      <c r="D12" s="202"/>
      <c r="E12" s="192"/>
      <c r="F12" s="272"/>
    </row>
    <row r="13" spans="1:9" ht="14.25" x14ac:dyDescent="0.25">
      <c r="A13" s="275"/>
      <c r="B13" s="276" t="s">
        <v>328</v>
      </c>
      <c r="C13" s="201"/>
      <c r="D13" s="202"/>
      <c r="E13" s="192"/>
      <c r="F13" s="272"/>
    </row>
    <row r="14" spans="1:9" ht="14.25" x14ac:dyDescent="0.25">
      <c r="A14" s="275"/>
      <c r="B14" s="276" t="s">
        <v>329</v>
      </c>
      <c r="C14" s="201"/>
      <c r="D14" s="202"/>
      <c r="E14" s="192"/>
      <c r="F14" s="272"/>
    </row>
    <row r="15" spans="1:9" ht="14.25" x14ac:dyDescent="0.25">
      <c r="A15" s="275"/>
      <c r="B15" s="276" t="s">
        <v>330</v>
      </c>
      <c r="C15" s="201"/>
      <c r="D15" s="202"/>
      <c r="E15" s="192"/>
      <c r="F15" s="272"/>
    </row>
    <row r="16" spans="1:9" ht="14.25" x14ac:dyDescent="0.25">
      <c r="A16" s="275"/>
      <c r="B16" s="203" t="s">
        <v>331</v>
      </c>
      <c r="C16" s="201"/>
      <c r="D16" s="202"/>
      <c r="E16" s="192"/>
      <c r="F16" s="277"/>
    </row>
    <row r="17" spans="1:7" ht="14.25" x14ac:dyDescent="0.25">
      <c r="A17" s="275"/>
      <c r="B17" s="203"/>
      <c r="C17" s="201"/>
      <c r="D17" s="202"/>
      <c r="E17" s="192"/>
      <c r="F17" s="277"/>
    </row>
    <row r="18" spans="1:7" x14ac:dyDescent="0.25">
      <c r="A18" s="275">
        <v>1.1000000000000001</v>
      </c>
      <c r="B18" s="205" t="s">
        <v>332</v>
      </c>
      <c r="C18" s="201" t="s">
        <v>84</v>
      </c>
      <c r="D18" s="202">
        <v>681</v>
      </c>
      <c r="E18" s="206"/>
      <c r="F18" s="277"/>
      <c r="G18" s="207"/>
    </row>
    <row r="19" spans="1:7" x14ac:dyDescent="0.25">
      <c r="A19" s="275">
        <v>1.2</v>
      </c>
      <c r="B19" s="205" t="s">
        <v>333</v>
      </c>
      <c r="C19" s="201" t="s">
        <v>84</v>
      </c>
      <c r="D19" s="202">
        <v>427</v>
      </c>
      <c r="E19" s="206"/>
      <c r="F19" s="277"/>
      <c r="G19" s="207"/>
    </row>
    <row r="20" spans="1:7" x14ac:dyDescent="0.25">
      <c r="A20" s="275">
        <v>1.3</v>
      </c>
      <c r="B20" s="205" t="s">
        <v>334</v>
      </c>
      <c r="C20" s="201" t="s">
        <v>84</v>
      </c>
      <c r="D20" s="202">
        <v>310</v>
      </c>
      <c r="E20" s="206"/>
      <c r="F20" s="277"/>
      <c r="G20" s="207"/>
    </row>
    <row r="21" spans="1:7" x14ac:dyDescent="0.25">
      <c r="A21" s="275"/>
      <c r="B21" s="205"/>
      <c r="C21" s="201"/>
      <c r="D21" s="202"/>
      <c r="E21" s="208"/>
      <c r="F21" s="277"/>
      <c r="G21" s="207"/>
    </row>
    <row r="22" spans="1:7" ht="82.9" customHeight="1" x14ac:dyDescent="0.25">
      <c r="A22" s="275">
        <v>2</v>
      </c>
      <c r="B22" s="191" t="s">
        <v>335</v>
      </c>
      <c r="C22" s="201"/>
      <c r="D22" s="202"/>
      <c r="E22" s="206"/>
      <c r="F22" s="277"/>
      <c r="G22" s="207"/>
    </row>
    <row r="23" spans="1:7" x14ac:dyDescent="0.25">
      <c r="A23" s="275"/>
      <c r="B23" s="191"/>
      <c r="C23" s="201"/>
      <c r="D23" s="202"/>
      <c r="E23" s="206"/>
      <c r="F23" s="277"/>
      <c r="G23" s="207"/>
    </row>
    <row r="24" spans="1:7" x14ac:dyDescent="0.25">
      <c r="A24" s="275"/>
      <c r="B24" s="203" t="s">
        <v>327</v>
      </c>
      <c r="C24" s="201"/>
      <c r="D24" s="202"/>
      <c r="E24" s="206"/>
      <c r="F24" s="277"/>
      <c r="G24" s="207"/>
    </row>
    <row r="25" spans="1:7" x14ac:dyDescent="0.25">
      <c r="A25" s="275"/>
      <c r="B25" s="203" t="s">
        <v>336</v>
      </c>
      <c r="C25" s="201"/>
      <c r="D25" s="202"/>
      <c r="E25" s="206"/>
      <c r="F25" s="277"/>
      <c r="G25" s="207"/>
    </row>
    <row r="26" spans="1:7" x14ac:dyDescent="0.25">
      <c r="A26" s="275"/>
      <c r="B26" s="203" t="s">
        <v>337</v>
      </c>
      <c r="C26" s="201"/>
      <c r="D26" s="202"/>
      <c r="E26" s="206"/>
      <c r="F26" s="277"/>
      <c r="G26" s="207"/>
    </row>
    <row r="27" spans="1:7" x14ac:dyDescent="0.25">
      <c r="A27" s="275"/>
      <c r="B27" s="203" t="s">
        <v>331</v>
      </c>
      <c r="C27" s="201"/>
      <c r="D27" s="202"/>
      <c r="E27" s="206"/>
      <c r="F27" s="277"/>
      <c r="G27" s="207"/>
    </row>
    <row r="28" spans="1:7" x14ac:dyDescent="0.25">
      <c r="A28" s="275"/>
      <c r="B28" s="278"/>
      <c r="C28" s="201"/>
      <c r="D28" s="202"/>
      <c r="E28" s="206"/>
      <c r="F28" s="277"/>
      <c r="G28" s="207"/>
    </row>
    <row r="29" spans="1:7" x14ac:dyDescent="0.25">
      <c r="A29" s="275">
        <v>2.1</v>
      </c>
      <c r="B29" s="205" t="s">
        <v>338</v>
      </c>
      <c r="C29" s="201" t="s">
        <v>84</v>
      </c>
      <c r="D29" s="202">
        <v>554</v>
      </c>
      <c r="E29" s="206"/>
      <c r="F29" s="277"/>
      <c r="G29" s="207"/>
    </row>
    <row r="30" spans="1:7" x14ac:dyDescent="0.25">
      <c r="A30" s="275"/>
      <c r="B30" s="278"/>
      <c r="C30" s="201"/>
      <c r="D30" s="202"/>
      <c r="E30" s="206"/>
      <c r="F30" s="277"/>
      <c r="G30" s="207"/>
    </row>
    <row r="31" spans="1:7" ht="82.9" customHeight="1" x14ac:dyDescent="0.25">
      <c r="A31" s="275">
        <v>3</v>
      </c>
      <c r="B31" s="203" t="s">
        <v>339</v>
      </c>
      <c r="C31" s="201"/>
      <c r="D31" s="202"/>
      <c r="E31" s="206"/>
      <c r="F31" s="277"/>
      <c r="G31" s="207"/>
    </row>
    <row r="32" spans="1:7" x14ac:dyDescent="0.25">
      <c r="A32" s="275"/>
      <c r="B32" s="203"/>
      <c r="C32" s="201"/>
      <c r="D32" s="202"/>
      <c r="E32" s="206"/>
      <c r="F32" s="277"/>
      <c r="G32" s="207"/>
    </row>
    <row r="33" spans="1:7" x14ac:dyDescent="0.25">
      <c r="A33" s="275"/>
      <c r="B33" s="203" t="s">
        <v>327</v>
      </c>
      <c r="C33" s="201"/>
      <c r="D33" s="202"/>
      <c r="E33" s="206"/>
      <c r="F33" s="277"/>
      <c r="G33" s="207"/>
    </row>
    <row r="34" spans="1:7" x14ac:dyDescent="0.25">
      <c r="A34" s="275"/>
      <c r="B34" s="276" t="s">
        <v>340</v>
      </c>
      <c r="C34" s="201"/>
      <c r="D34" s="202"/>
      <c r="E34" s="206"/>
      <c r="F34" s="277"/>
      <c r="G34" s="207"/>
    </row>
    <row r="35" spans="1:7" x14ac:dyDescent="0.25">
      <c r="A35" s="275"/>
      <c r="B35" s="276" t="s">
        <v>341</v>
      </c>
      <c r="C35" s="201"/>
      <c r="D35" s="202"/>
      <c r="E35" s="206"/>
      <c r="F35" s="277"/>
      <c r="G35" s="207"/>
    </row>
    <row r="36" spans="1:7" x14ac:dyDescent="0.25">
      <c r="A36" s="275"/>
      <c r="B36" s="276" t="s">
        <v>342</v>
      </c>
      <c r="C36" s="201"/>
      <c r="D36" s="202"/>
      <c r="E36" s="206"/>
      <c r="F36" s="277"/>
      <c r="G36" s="207"/>
    </row>
    <row r="37" spans="1:7" x14ac:dyDescent="0.25">
      <c r="A37" s="275"/>
      <c r="B37" s="276" t="s">
        <v>343</v>
      </c>
      <c r="C37" s="201"/>
      <c r="D37" s="202"/>
      <c r="E37" s="206"/>
      <c r="F37" s="277"/>
      <c r="G37" s="207"/>
    </row>
    <row r="38" spans="1:7" x14ac:dyDescent="0.25">
      <c r="A38" s="275"/>
      <c r="B38" s="203" t="s">
        <v>331</v>
      </c>
      <c r="C38" s="201"/>
      <c r="D38" s="202"/>
      <c r="E38" s="206"/>
      <c r="F38" s="277"/>
      <c r="G38" s="207"/>
    </row>
    <row r="39" spans="1:7" x14ac:dyDescent="0.25">
      <c r="A39" s="275"/>
      <c r="B39" s="278"/>
      <c r="C39" s="201"/>
      <c r="D39" s="202"/>
      <c r="E39" s="206"/>
      <c r="F39" s="277"/>
      <c r="G39" s="207"/>
    </row>
    <row r="40" spans="1:7" x14ac:dyDescent="0.25">
      <c r="A40" s="275">
        <v>3.1</v>
      </c>
      <c r="B40" s="191" t="s">
        <v>344</v>
      </c>
      <c r="C40" s="198"/>
      <c r="D40" s="199"/>
      <c r="E40" s="209"/>
      <c r="F40" s="279"/>
      <c r="G40" s="207"/>
    </row>
    <row r="41" spans="1:7" x14ac:dyDescent="0.25">
      <c r="A41" s="275"/>
      <c r="B41" s="191"/>
      <c r="C41" s="201"/>
      <c r="D41" s="202"/>
      <c r="E41" s="208"/>
      <c r="F41" s="277"/>
      <c r="G41" s="207"/>
    </row>
    <row r="42" spans="1:7" x14ac:dyDescent="0.25">
      <c r="A42" s="275" t="s">
        <v>345</v>
      </c>
      <c r="B42" s="210" t="s">
        <v>338</v>
      </c>
      <c r="C42" s="201" t="s">
        <v>119</v>
      </c>
      <c r="D42" s="202">
        <v>16</v>
      </c>
      <c r="E42" s="206"/>
      <c r="F42" s="277"/>
      <c r="G42" s="207"/>
    </row>
    <row r="43" spans="1:7" x14ac:dyDescent="0.25">
      <c r="A43" s="275"/>
      <c r="B43" s="205"/>
      <c r="C43" s="201"/>
      <c r="D43" s="202"/>
      <c r="E43" s="206"/>
      <c r="F43" s="277"/>
      <c r="G43" s="207"/>
    </row>
    <row r="44" spans="1:7" ht="54" x14ac:dyDescent="0.25">
      <c r="A44" s="275">
        <v>3.2</v>
      </c>
      <c r="B44" s="203" t="s">
        <v>346</v>
      </c>
      <c r="C44" s="201"/>
      <c r="D44" s="202"/>
      <c r="E44" s="206"/>
      <c r="F44" s="277"/>
    </row>
    <row r="45" spans="1:7" x14ac:dyDescent="0.25">
      <c r="A45" s="275"/>
      <c r="B45" s="211"/>
      <c r="C45" s="201"/>
      <c r="D45" s="202"/>
      <c r="E45" s="208"/>
      <c r="F45" s="277"/>
    </row>
    <row r="46" spans="1:7" x14ac:dyDescent="0.25">
      <c r="A46" s="275"/>
      <c r="B46" s="211"/>
      <c r="C46" s="201"/>
      <c r="D46" s="202"/>
      <c r="E46" s="208"/>
      <c r="F46" s="277"/>
    </row>
    <row r="47" spans="1:7" x14ac:dyDescent="0.25">
      <c r="A47" s="275" t="s">
        <v>347</v>
      </c>
      <c r="B47" s="210" t="s">
        <v>338</v>
      </c>
      <c r="C47" s="201" t="s">
        <v>119</v>
      </c>
      <c r="D47" s="202">
        <v>6</v>
      </c>
      <c r="E47" s="206"/>
      <c r="F47" s="277"/>
    </row>
    <row r="48" spans="1:7" x14ac:dyDescent="0.25">
      <c r="A48" s="275"/>
      <c r="B48" s="210"/>
      <c r="C48" s="201"/>
      <c r="D48" s="202"/>
      <c r="E48" s="206"/>
      <c r="F48" s="277"/>
    </row>
    <row r="49" spans="1:6" x14ac:dyDescent="0.25">
      <c r="A49" s="275">
        <v>3.3</v>
      </c>
      <c r="B49" s="210" t="s">
        <v>348</v>
      </c>
      <c r="C49" s="201" t="s">
        <v>119</v>
      </c>
      <c r="D49" s="202">
        <v>2</v>
      </c>
      <c r="E49" s="206"/>
      <c r="F49" s="277"/>
    </row>
    <row r="50" spans="1:6" x14ac:dyDescent="0.25">
      <c r="A50" s="275"/>
      <c r="B50" s="210"/>
      <c r="C50" s="201"/>
      <c r="D50" s="202"/>
      <c r="E50" s="206"/>
      <c r="F50" s="277"/>
    </row>
    <row r="51" spans="1:6" s="212" customFormat="1" ht="114.6" customHeight="1" x14ac:dyDescent="0.25">
      <c r="A51" s="275">
        <v>4</v>
      </c>
      <c r="B51" s="203" t="s">
        <v>349</v>
      </c>
      <c r="C51" s="201"/>
      <c r="D51" s="202"/>
      <c r="E51" s="208"/>
      <c r="F51" s="277"/>
    </row>
    <row r="52" spans="1:6" x14ac:dyDescent="0.25">
      <c r="A52" s="275"/>
      <c r="B52" s="203"/>
      <c r="C52" s="201"/>
      <c r="D52" s="202"/>
      <c r="E52" s="208"/>
      <c r="F52" s="277"/>
    </row>
    <row r="53" spans="1:6" x14ac:dyDescent="0.25">
      <c r="A53" s="275"/>
      <c r="B53" s="203" t="s">
        <v>327</v>
      </c>
      <c r="C53" s="201"/>
      <c r="D53" s="202"/>
      <c r="E53" s="208"/>
      <c r="F53" s="277"/>
    </row>
    <row r="54" spans="1:6" x14ac:dyDescent="0.25">
      <c r="A54" s="275"/>
      <c r="B54" s="276" t="s">
        <v>350</v>
      </c>
      <c r="C54" s="201"/>
      <c r="D54" s="202"/>
      <c r="E54" s="208"/>
      <c r="F54" s="277"/>
    </row>
    <row r="55" spans="1:6" x14ac:dyDescent="0.25">
      <c r="A55" s="275"/>
      <c r="B55" s="276" t="s">
        <v>351</v>
      </c>
      <c r="C55" s="201"/>
      <c r="D55" s="202"/>
      <c r="E55" s="208"/>
      <c r="F55" s="277"/>
    </row>
    <row r="56" spans="1:6" x14ac:dyDescent="0.25">
      <c r="A56" s="275"/>
      <c r="B56" s="203" t="s">
        <v>331</v>
      </c>
      <c r="C56" s="201"/>
      <c r="D56" s="202"/>
      <c r="E56" s="208"/>
      <c r="F56" s="277"/>
    </row>
    <row r="57" spans="1:6" x14ac:dyDescent="0.25">
      <c r="A57" s="275"/>
      <c r="B57" s="203"/>
      <c r="C57" s="201"/>
      <c r="D57" s="202"/>
      <c r="E57" s="208"/>
      <c r="F57" s="277"/>
    </row>
    <row r="58" spans="1:6" x14ac:dyDescent="0.25">
      <c r="A58" s="275">
        <v>4.0999999999999996</v>
      </c>
      <c r="B58" s="200" t="s">
        <v>352</v>
      </c>
      <c r="C58" s="201" t="s">
        <v>231</v>
      </c>
      <c r="D58" s="202">
        <v>10</v>
      </c>
      <c r="E58" s="206"/>
      <c r="F58" s="277"/>
    </row>
    <row r="59" spans="1:6" x14ac:dyDescent="0.25">
      <c r="A59" s="275"/>
      <c r="B59" s="203"/>
      <c r="C59" s="201"/>
      <c r="D59" s="202"/>
      <c r="E59" s="208"/>
      <c r="F59" s="277"/>
    </row>
    <row r="60" spans="1:6" ht="108" x14ac:dyDescent="0.25">
      <c r="A60" s="275">
        <v>5</v>
      </c>
      <c r="B60" s="203" t="s">
        <v>353</v>
      </c>
      <c r="C60" s="201"/>
      <c r="D60" s="202"/>
      <c r="E60" s="208"/>
      <c r="F60" s="277"/>
    </row>
    <row r="61" spans="1:6" x14ac:dyDescent="0.25">
      <c r="A61" s="275"/>
      <c r="B61" s="203"/>
      <c r="C61" s="201"/>
      <c r="D61" s="202"/>
      <c r="E61" s="208"/>
      <c r="F61" s="277"/>
    </row>
    <row r="62" spans="1:6" x14ac:dyDescent="0.25">
      <c r="A62" s="275"/>
      <c r="B62" s="203" t="s">
        <v>327</v>
      </c>
      <c r="C62" s="201"/>
      <c r="D62" s="202"/>
      <c r="E62" s="208"/>
      <c r="F62" s="277"/>
    </row>
    <row r="63" spans="1:6" x14ac:dyDescent="0.25">
      <c r="A63" s="275"/>
      <c r="B63" s="276" t="s">
        <v>354</v>
      </c>
      <c r="C63" s="201"/>
      <c r="D63" s="202"/>
      <c r="E63" s="208"/>
      <c r="F63" s="277"/>
    </row>
    <row r="64" spans="1:6" x14ac:dyDescent="0.25">
      <c r="A64" s="275"/>
      <c r="B64" s="276" t="s">
        <v>355</v>
      </c>
      <c r="C64" s="201"/>
      <c r="D64" s="202"/>
      <c r="E64" s="208"/>
      <c r="F64" s="277"/>
    </row>
    <row r="65" spans="1:6" x14ac:dyDescent="0.25">
      <c r="A65" s="275"/>
      <c r="B65" s="276" t="s">
        <v>356</v>
      </c>
      <c r="C65" s="201"/>
      <c r="D65" s="202"/>
      <c r="E65" s="208"/>
      <c r="F65" s="277"/>
    </row>
    <row r="66" spans="1:6" x14ac:dyDescent="0.25">
      <c r="A66" s="275"/>
      <c r="B66" s="203" t="s">
        <v>331</v>
      </c>
      <c r="C66" s="201"/>
      <c r="D66" s="202"/>
      <c r="E66" s="208"/>
      <c r="F66" s="277"/>
    </row>
    <row r="67" spans="1:6" x14ac:dyDescent="0.25">
      <c r="A67" s="275"/>
      <c r="B67" s="203"/>
      <c r="C67" s="201"/>
      <c r="D67" s="202"/>
      <c r="E67" s="208"/>
      <c r="F67" s="277"/>
    </row>
    <row r="68" spans="1:6" x14ac:dyDescent="0.25">
      <c r="A68" s="275">
        <v>5.0999999999999996</v>
      </c>
      <c r="B68" s="200" t="s">
        <v>357</v>
      </c>
      <c r="C68" s="201" t="s">
        <v>119</v>
      </c>
      <c r="D68" s="202">
        <v>2</v>
      </c>
      <c r="E68" s="206"/>
      <c r="F68" s="277"/>
    </row>
    <row r="69" spans="1:6" x14ac:dyDescent="0.25">
      <c r="A69" s="275"/>
      <c r="B69" s="191"/>
      <c r="C69" s="201"/>
      <c r="D69" s="202"/>
      <c r="E69" s="208"/>
      <c r="F69" s="277"/>
    </row>
    <row r="70" spans="1:6" ht="75" customHeight="1" x14ac:dyDescent="0.25">
      <c r="A70" s="275">
        <v>6</v>
      </c>
      <c r="B70" s="213" t="s">
        <v>358</v>
      </c>
      <c r="C70" s="201"/>
      <c r="D70" s="202"/>
      <c r="E70" s="208"/>
      <c r="F70" s="277"/>
    </row>
    <row r="71" spans="1:6" x14ac:dyDescent="0.25">
      <c r="A71" s="275"/>
      <c r="B71" s="213"/>
      <c r="C71" s="201"/>
      <c r="D71" s="202"/>
      <c r="E71" s="208"/>
      <c r="F71" s="277"/>
    </row>
    <row r="72" spans="1:6" x14ac:dyDescent="0.25">
      <c r="A72" s="275"/>
      <c r="B72" s="203" t="s">
        <v>327</v>
      </c>
      <c r="C72" s="201"/>
      <c r="D72" s="202"/>
      <c r="E72" s="208"/>
      <c r="F72" s="277"/>
    </row>
    <row r="73" spans="1:6" x14ac:dyDescent="0.25">
      <c r="A73" s="275"/>
      <c r="B73" s="276" t="s">
        <v>354</v>
      </c>
      <c r="C73" s="201"/>
      <c r="D73" s="202"/>
      <c r="E73" s="208"/>
      <c r="F73" s="277"/>
    </row>
    <row r="74" spans="1:6" x14ac:dyDescent="0.25">
      <c r="A74" s="275"/>
      <c r="B74" s="276" t="s">
        <v>355</v>
      </c>
      <c r="C74" s="201"/>
      <c r="D74" s="202"/>
      <c r="E74" s="208"/>
      <c r="F74" s="277"/>
    </row>
    <row r="75" spans="1:6" x14ac:dyDescent="0.25">
      <c r="A75" s="275"/>
      <c r="B75" s="276" t="s">
        <v>359</v>
      </c>
      <c r="C75" s="201"/>
      <c r="D75" s="202"/>
      <c r="E75" s="208"/>
      <c r="F75" s="277"/>
    </row>
    <row r="76" spans="1:6" x14ac:dyDescent="0.25">
      <c r="A76" s="275"/>
      <c r="B76" s="203" t="s">
        <v>331</v>
      </c>
      <c r="C76" s="201"/>
      <c r="D76" s="202"/>
      <c r="E76" s="208"/>
      <c r="F76" s="277"/>
    </row>
    <row r="77" spans="1:6" x14ac:dyDescent="0.25">
      <c r="A77" s="275"/>
      <c r="B77" s="203"/>
      <c r="C77" s="201"/>
      <c r="D77" s="202"/>
      <c r="E77" s="208"/>
      <c r="F77" s="277"/>
    </row>
    <row r="78" spans="1:6" x14ac:dyDescent="0.25">
      <c r="A78" s="275">
        <v>6.1</v>
      </c>
      <c r="B78" s="200" t="s">
        <v>360</v>
      </c>
      <c r="C78" s="201" t="s">
        <v>119</v>
      </c>
      <c r="D78" s="202">
        <v>10</v>
      </c>
      <c r="E78" s="206"/>
      <c r="F78" s="277"/>
    </row>
    <row r="79" spans="1:6" x14ac:dyDescent="0.25">
      <c r="A79" s="275">
        <v>6.2</v>
      </c>
      <c r="B79" s="200" t="s">
        <v>361</v>
      </c>
      <c r="C79" s="201" t="s">
        <v>119</v>
      </c>
      <c r="D79" s="202">
        <v>2</v>
      </c>
      <c r="E79" s="206"/>
      <c r="F79" s="277"/>
    </row>
    <row r="80" spans="1:6" x14ac:dyDescent="0.25">
      <c r="A80" s="275"/>
      <c r="B80" s="280"/>
      <c r="C80" s="201"/>
      <c r="D80" s="202"/>
      <c r="E80" s="206"/>
      <c r="F80" s="277"/>
    </row>
    <row r="81" spans="1:6" ht="75" customHeight="1" x14ac:dyDescent="0.25">
      <c r="A81" s="275">
        <v>7</v>
      </c>
      <c r="B81" s="213" t="s">
        <v>362</v>
      </c>
      <c r="C81" s="201"/>
      <c r="D81" s="202"/>
      <c r="E81" s="208"/>
      <c r="F81" s="277"/>
    </row>
    <row r="82" spans="1:6" x14ac:dyDescent="0.25">
      <c r="A82" s="275"/>
      <c r="B82" s="213"/>
      <c r="C82" s="201"/>
      <c r="D82" s="202"/>
      <c r="E82" s="208"/>
      <c r="F82" s="277"/>
    </row>
    <row r="83" spans="1:6" x14ac:dyDescent="0.25">
      <c r="A83" s="275"/>
      <c r="B83" s="203" t="s">
        <v>327</v>
      </c>
      <c r="C83" s="201"/>
      <c r="D83" s="202"/>
      <c r="E83" s="208"/>
      <c r="F83" s="277"/>
    </row>
    <row r="84" spans="1:6" x14ac:dyDescent="0.25">
      <c r="A84" s="275"/>
      <c r="B84" s="203" t="s">
        <v>354</v>
      </c>
      <c r="C84" s="201"/>
      <c r="D84" s="202"/>
      <c r="E84" s="208"/>
      <c r="F84" s="277"/>
    </row>
    <row r="85" spans="1:6" x14ac:dyDescent="0.25">
      <c r="A85" s="275"/>
      <c r="B85" s="203" t="s">
        <v>355</v>
      </c>
      <c r="C85" s="201"/>
      <c r="D85" s="202"/>
      <c r="E85" s="208"/>
      <c r="F85" s="277"/>
    </row>
    <row r="86" spans="1:6" x14ac:dyDescent="0.25">
      <c r="A86" s="275"/>
      <c r="B86" s="203" t="s">
        <v>359</v>
      </c>
      <c r="C86" s="201"/>
      <c r="D86" s="202"/>
      <c r="E86" s="208"/>
      <c r="F86" s="277"/>
    </row>
    <row r="87" spans="1:6" x14ac:dyDescent="0.25">
      <c r="A87" s="275"/>
      <c r="B87" s="203" t="s">
        <v>331</v>
      </c>
      <c r="C87" s="201"/>
      <c r="D87" s="202"/>
      <c r="E87" s="208"/>
      <c r="F87" s="277"/>
    </row>
    <row r="88" spans="1:6" x14ac:dyDescent="0.25">
      <c r="A88" s="275"/>
      <c r="B88" s="203"/>
      <c r="C88" s="201"/>
      <c r="D88" s="202"/>
      <c r="E88" s="208"/>
      <c r="F88" s="277"/>
    </row>
    <row r="89" spans="1:6" x14ac:dyDescent="0.25">
      <c r="A89" s="275">
        <v>7.1</v>
      </c>
      <c r="B89" s="200" t="s">
        <v>363</v>
      </c>
      <c r="C89" s="201" t="s">
        <v>231</v>
      </c>
      <c r="D89" s="202">
        <v>5</v>
      </c>
      <c r="E89" s="206"/>
      <c r="F89" s="277"/>
    </row>
    <row r="90" spans="1:6" x14ac:dyDescent="0.25">
      <c r="A90" s="275"/>
      <c r="B90" s="191"/>
      <c r="C90" s="201"/>
      <c r="D90" s="202"/>
      <c r="E90" s="208"/>
      <c r="F90" s="277"/>
    </row>
    <row r="91" spans="1:6" ht="64.150000000000006" customHeight="1" x14ac:dyDescent="0.25">
      <c r="A91" s="275">
        <v>8</v>
      </c>
      <c r="B91" s="213" t="s">
        <v>364</v>
      </c>
      <c r="C91" s="201"/>
      <c r="D91" s="202"/>
      <c r="E91" s="208"/>
      <c r="F91" s="277"/>
    </row>
    <row r="92" spans="1:6" x14ac:dyDescent="0.25">
      <c r="A92" s="275"/>
      <c r="B92" s="281"/>
      <c r="C92" s="201"/>
      <c r="D92" s="202"/>
      <c r="E92" s="208"/>
      <c r="F92" s="277"/>
    </row>
    <row r="93" spans="1:6" x14ac:dyDescent="0.25">
      <c r="A93" s="275"/>
      <c r="B93" s="203" t="s">
        <v>327</v>
      </c>
      <c r="C93" s="201"/>
      <c r="D93" s="202"/>
      <c r="E93" s="208"/>
      <c r="F93" s="277"/>
    </row>
    <row r="94" spans="1:6" x14ac:dyDescent="0.25">
      <c r="A94" s="275"/>
      <c r="B94" s="203" t="s">
        <v>354</v>
      </c>
      <c r="C94" s="201"/>
      <c r="D94" s="202"/>
      <c r="E94" s="208"/>
      <c r="F94" s="277"/>
    </row>
    <row r="95" spans="1:6" x14ac:dyDescent="0.25">
      <c r="A95" s="275"/>
      <c r="B95" s="203" t="s">
        <v>355</v>
      </c>
      <c r="C95" s="201"/>
      <c r="D95" s="202"/>
      <c r="E95" s="208"/>
      <c r="F95" s="277"/>
    </row>
    <row r="96" spans="1:6" x14ac:dyDescent="0.25">
      <c r="A96" s="275"/>
      <c r="B96" s="203" t="s">
        <v>359</v>
      </c>
      <c r="C96" s="201"/>
      <c r="D96" s="202"/>
      <c r="E96" s="208"/>
      <c r="F96" s="277"/>
    </row>
    <row r="97" spans="1:6" x14ac:dyDescent="0.25">
      <c r="A97" s="275"/>
      <c r="B97" s="203" t="s">
        <v>331</v>
      </c>
      <c r="C97" s="201"/>
      <c r="D97" s="202"/>
      <c r="E97" s="208"/>
      <c r="F97" s="277"/>
    </row>
    <row r="98" spans="1:6" x14ac:dyDescent="0.25">
      <c r="A98" s="275"/>
      <c r="B98" s="203"/>
      <c r="C98" s="201"/>
      <c r="D98" s="202"/>
      <c r="E98" s="206"/>
      <c r="F98" s="277"/>
    </row>
    <row r="99" spans="1:6" x14ac:dyDescent="0.25">
      <c r="A99" s="275">
        <v>8.1</v>
      </c>
      <c r="B99" s="214" t="s">
        <v>365</v>
      </c>
      <c r="C99" s="201" t="s">
        <v>119</v>
      </c>
      <c r="D99" s="202">
        <v>10</v>
      </c>
      <c r="E99" s="206"/>
      <c r="F99" s="277"/>
    </row>
    <row r="100" spans="1:6" x14ac:dyDescent="0.25">
      <c r="A100" s="275"/>
      <c r="B100" s="214"/>
      <c r="C100" s="201"/>
      <c r="D100" s="202"/>
      <c r="E100" s="208"/>
      <c r="F100" s="277"/>
    </row>
    <row r="101" spans="1:6" ht="94.5" x14ac:dyDescent="0.25">
      <c r="A101" s="275">
        <v>9</v>
      </c>
      <c r="B101" s="213" t="s">
        <v>366</v>
      </c>
      <c r="C101" s="201"/>
      <c r="D101" s="202"/>
      <c r="E101" s="208"/>
      <c r="F101" s="277"/>
    </row>
    <row r="102" spans="1:6" x14ac:dyDescent="0.25">
      <c r="A102" s="275"/>
      <c r="B102" s="214"/>
      <c r="C102" s="201"/>
      <c r="D102" s="202"/>
      <c r="E102" s="208"/>
      <c r="F102" s="277"/>
    </row>
    <row r="103" spans="1:6" x14ac:dyDescent="0.25">
      <c r="A103" s="275"/>
      <c r="B103" s="203" t="s">
        <v>327</v>
      </c>
      <c r="C103" s="201"/>
      <c r="D103" s="202"/>
      <c r="E103" s="208"/>
      <c r="F103" s="277"/>
    </row>
    <row r="104" spans="1:6" x14ac:dyDescent="0.25">
      <c r="A104" s="275"/>
      <c r="B104" s="203" t="s">
        <v>354</v>
      </c>
      <c r="C104" s="201"/>
      <c r="D104" s="202"/>
      <c r="E104" s="208"/>
      <c r="F104" s="277"/>
    </row>
    <row r="105" spans="1:6" x14ac:dyDescent="0.25">
      <c r="A105" s="275"/>
      <c r="B105" s="203" t="s">
        <v>355</v>
      </c>
      <c r="C105" s="201"/>
      <c r="D105" s="202"/>
      <c r="E105" s="208"/>
      <c r="F105" s="277"/>
    </row>
    <row r="106" spans="1:6" x14ac:dyDescent="0.25">
      <c r="A106" s="275"/>
      <c r="B106" s="203" t="s">
        <v>367</v>
      </c>
      <c r="C106" s="201"/>
      <c r="D106" s="202"/>
      <c r="E106" s="206"/>
      <c r="F106" s="277"/>
    </row>
    <row r="107" spans="1:6" x14ac:dyDescent="0.25">
      <c r="A107" s="275"/>
      <c r="B107" s="214"/>
      <c r="C107" s="201"/>
      <c r="D107" s="202"/>
      <c r="E107" s="206"/>
      <c r="F107" s="277"/>
    </row>
    <row r="108" spans="1:6" x14ac:dyDescent="0.25">
      <c r="A108" s="275">
        <v>9.1</v>
      </c>
      <c r="B108" s="214" t="s">
        <v>368</v>
      </c>
      <c r="C108" s="201" t="s">
        <v>231</v>
      </c>
      <c r="D108" s="202">
        <v>10</v>
      </c>
      <c r="E108" s="206"/>
      <c r="F108" s="277"/>
    </row>
    <row r="109" spans="1:6" x14ac:dyDescent="0.25">
      <c r="A109" s="275"/>
      <c r="B109" s="214"/>
      <c r="C109" s="201"/>
      <c r="D109" s="202"/>
      <c r="E109" s="208"/>
      <c r="F109" s="277"/>
    </row>
    <row r="110" spans="1:6" ht="86.45" customHeight="1" x14ac:dyDescent="0.25">
      <c r="A110" s="275">
        <v>10</v>
      </c>
      <c r="B110" s="213" t="s">
        <v>369</v>
      </c>
      <c r="C110" s="201"/>
      <c r="D110" s="202"/>
      <c r="E110" s="206"/>
      <c r="F110" s="277"/>
    </row>
    <row r="111" spans="1:6" x14ac:dyDescent="0.25">
      <c r="A111" s="275"/>
      <c r="B111" s="213"/>
      <c r="C111" s="201"/>
      <c r="D111" s="202"/>
      <c r="E111" s="206"/>
      <c r="F111" s="277"/>
    </row>
    <row r="112" spans="1:6" x14ac:dyDescent="0.25">
      <c r="A112" s="275"/>
      <c r="B112" s="203" t="s">
        <v>327</v>
      </c>
      <c r="C112" s="201"/>
      <c r="D112" s="202"/>
      <c r="E112" s="206"/>
      <c r="F112" s="277"/>
    </row>
    <row r="113" spans="1:6" x14ac:dyDescent="0.25">
      <c r="A113" s="275"/>
      <c r="B113" s="282" t="s">
        <v>370</v>
      </c>
      <c r="C113" s="201"/>
      <c r="D113" s="202"/>
      <c r="E113" s="206"/>
      <c r="F113" s="277"/>
    </row>
    <row r="114" spans="1:6" x14ac:dyDescent="0.25">
      <c r="A114" s="275"/>
      <c r="B114" s="282" t="s">
        <v>371</v>
      </c>
      <c r="C114" s="201"/>
      <c r="D114" s="202"/>
      <c r="E114" s="206"/>
      <c r="F114" s="277"/>
    </row>
    <row r="115" spans="1:6" x14ac:dyDescent="0.25">
      <c r="A115" s="275"/>
      <c r="B115" s="278" t="s">
        <v>372</v>
      </c>
      <c r="C115" s="201"/>
      <c r="D115" s="202"/>
      <c r="E115" s="206"/>
      <c r="F115" s="277"/>
    </row>
    <row r="116" spans="1:6" x14ac:dyDescent="0.25">
      <c r="A116" s="275"/>
      <c r="B116" s="203" t="s">
        <v>373</v>
      </c>
      <c r="C116" s="201"/>
      <c r="D116" s="202"/>
      <c r="E116" s="206"/>
      <c r="F116" s="277"/>
    </row>
    <row r="117" spans="1:6" x14ac:dyDescent="0.25">
      <c r="A117" s="275"/>
      <c r="B117" s="213" t="s">
        <v>331</v>
      </c>
      <c r="C117" s="201"/>
      <c r="D117" s="202"/>
      <c r="E117" s="206"/>
      <c r="F117" s="277"/>
    </row>
    <row r="118" spans="1:6" x14ac:dyDescent="0.25">
      <c r="A118" s="275"/>
      <c r="B118" s="213"/>
      <c r="C118" s="201"/>
      <c r="D118" s="202"/>
      <c r="E118" s="206"/>
      <c r="F118" s="277"/>
    </row>
    <row r="119" spans="1:6" s="215" customFormat="1" x14ac:dyDescent="0.25">
      <c r="A119" s="275">
        <v>10.1</v>
      </c>
      <c r="B119" s="214" t="s">
        <v>374</v>
      </c>
      <c r="C119" s="201" t="s">
        <v>119</v>
      </c>
      <c r="D119" s="202">
        <v>2</v>
      </c>
      <c r="E119" s="206"/>
      <c r="F119" s="277"/>
    </row>
    <row r="120" spans="1:6" s="215" customFormat="1" x14ac:dyDescent="0.25">
      <c r="A120" s="275"/>
      <c r="B120" s="214"/>
      <c r="C120" s="201"/>
      <c r="D120" s="202"/>
      <c r="E120" s="206"/>
      <c r="F120" s="277"/>
    </row>
    <row r="121" spans="1:6" s="215" customFormat="1" ht="162" x14ac:dyDescent="0.25">
      <c r="A121" s="275">
        <v>11</v>
      </c>
      <c r="B121" s="216" t="s">
        <v>375</v>
      </c>
      <c r="C121" s="201"/>
      <c r="D121" s="202"/>
      <c r="E121" s="206"/>
      <c r="F121" s="277"/>
    </row>
    <row r="122" spans="1:6" s="215" customFormat="1" x14ac:dyDescent="0.25">
      <c r="A122" s="275"/>
      <c r="B122" s="216"/>
      <c r="C122" s="201"/>
      <c r="D122" s="202"/>
      <c r="E122" s="206"/>
      <c r="F122" s="277"/>
    </row>
    <row r="123" spans="1:6" s="215" customFormat="1" x14ac:dyDescent="0.25">
      <c r="A123" s="275"/>
      <c r="B123" s="203" t="s">
        <v>327</v>
      </c>
      <c r="C123" s="201"/>
      <c r="D123" s="202"/>
      <c r="E123" s="206"/>
      <c r="F123" s="277"/>
    </row>
    <row r="124" spans="1:6" s="215" customFormat="1" x14ac:dyDescent="0.25">
      <c r="A124" s="275"/>
      <c r="B124" s="282" t="s">
        <v>370</v>
      </c>
      <c r="C124" s="201"/>
      <c r="D124" s="202"/>
      <c r="E124" s="206"/>
      <c r="F124" s="277"/>
    </row>
    <row r="125" spans="1:6" s="215" customFormat="1" x14ac:dyDescent="0.25">
      <c r="A125" s="275"/>
      <c r="B125" s="282" t="s">
        <v>371</v>
      </c>
      <c r="C125" s="201"/>
      <c r="D125" s="202"/>
      <c r="E125" s="206"/>
      <c r="F125" s="277"/>
    </row>
    <row r="126" spans="1:6" s="215" customFormat="1" x14ac:dyDescent="0.25">
      <c r="A126" s="275"/>
      <c r="B126" s="278" t="s">
        <v>372</v>
      </c>
      <c r="C126" s="201"/>
      <c r="D126" s="202"/>
      <c r="E126" s="206"/>
      <c r="F126" s="277"/>
    </row>
    <row r="127" spans="1:6" s="215" customFormat="1" x14ac:dyDescent="0.25">
      <c r="A127" s="275"/>
      <c r="B127" s="203" t="s">
        <v>373</v>
      </c>
      <c r="C127" s="201"/>
      <c r="D127" s="202"/>
      <c r="E127" s="206"/>
      <c r="F127" s="277"/>
    </row>
    <row r="128" spans="1:6" s="215" customFormat="1" x14ac:dyDescent="0.25">
      <c r="A128" s="275"/>
      <c r="B128" s="213" t="s">
        <v>331</v>
      </c>
      <c r="C128" s="201"/>
      <c r="D128" s="202"/>
      <c r="E128" s="206"/>
      <c r="F128" s="277"/>
    </row>
    <row r="129" spans="1:6" s="215" customFormat="1" x14ac:dyDescent="0.25">
      <c r="A129" s="275"/>
      <c r="B129" s="213"/>
      <c r="C129" s="201"/>
      <c r="D129" s="202"/>
      <c r="E129" s="206"/>
      <c r="F129" s="277"/>
    </row>
    <row r="130" spans="1:6" s="215" customFormat="1" x14ac:dyDescent="0.25">
      <c r="A130" s="275">
        <v>11.1</v>
      </c>
      <c r="B130" s="214" t="s">
        <v>376</v>
      </c>
      <c r="C130" s="201" t="s">
        <v>119</v>
      </c>
      <c r="D130" s="202">
        <v>1</v>
      </c>
      <c r="E130" s="206"/>
      <c r="F130" s="277"/>
    </row>
    <row r="131" spans="1:6" s="215" customFormat="1" x14ac:dyDescent="0.25">
      <c r="A131" s="275">
        <v>11.2</v>
      </c>
      <c r="B131" s="214" t="s">
        <v>377</v>
      </c>
      <c r="C131" s="201" t="s">
        <v>119</v>
      </c>
      <c r="D131" s="202">
        <v>1</v>
      </c>
      <c r="E131" s="206"/>
      <c r="F131" s="277"/>
    </row>
    <row r="132" spans="1:6" s="215" customFormat="1" x14ac:dyDescent="0.25">
      <c r="A132" s="275">
        <v>11.3</v>
      </c>
      <c r="B132" s="214" t="s">
        <v>378</v>
      </c>
      <c r="C132" s="201" t="s">
        <v>119</v>
      </c>
      <c r="D132" s="202">
        <v>1</v>
      </c>
      <c r="E132" s="206"/>
      <c r="F132" s="277"/>
    </row>
    <row r="133" spans="1:6" x14ac:dyDescent="0.25">
      <c r="A133" s="275"/>
      <c r="B133" s="217"/>
      <c r="C133" s="208"/>
      <c r="D133" s="208"/>
      <c r="E133" s="206"/>
      <c r="F133" s="277"/>
    </row>
    <row r="134" spans="1:6" ht="108" x14ac:dyDescent="0.25">
      <c r="A134" s="275">
        <v>12</v>
      </c>
      <c r="B134" s="213" t="s">
        <v>379</v>
      </c>
      <c r="C134" s="201"/>
      <c r="D134" s="283"/>
      <c r="E134" s="206"/>
      <c r="F134" s="277"/>
    </row>
    <row r="135" spans="1:6" x14ac:dyDescent="0.25">
      <c r="A135" s="275"/>
      <c r="B135" s="218"/>
      <c r="C135" s="201"/>
      <c r="D135" s="283"/>
      <c r="E135" s="206"/>
      <c r="F135" s="284"/>
    </row>
    <row r="136" spans="1:6" x14ac:dyDescent="0.25">
      <c r="A136" s="275">
        <v>12.1</v>
      </c>
      <c r="B136" s="218" t="s">
        <v>380</v>
      </c>
      <c r="C136" s="201" t="s">
        <v>381</v>
      </c>
      <c r="D136" s="202">
        <v>10</v>
      </c>
      <c r="E136" s="206"/>
      <c r="F136" s="277"/>
    </row>
    <row r="137" spans="1:6" x14ac:dyDescent="0.25">
      <c r="A137" s="275"/>
      <c r="B137" s="218"/>
      <c r="C137" s="201"/>
      <c r="D137" s="202"/>
      <c r="E137" s="206"/>
      <c r="F137" s="277"/>
    </row>
    <row r="138" spans="1:6" ht="56.45" customHeight="1" x14ac:dyDescent="0.25">
      <c r="A138" s="275">
        <v>13</v>
      </c>
      <c r="B138" s="213" t="s">
        <v>382</v>
      </c>
      <c r="C138" s="201"/>
      <c r="D138" s="202"/>
      <c r="E138" s="206"/>
      <c r="F138" s="284"/>
    </row>
    <row r="139" spans="1:6" x14ac:dyDescent="0.25">
      <c r="A139" s="275"/>
      <c r="B139" s="217"/>
      <c r="C139" s="201"/>
      <c r="D139" s="202"/>
      <c r="E139" s="206"/>
      <c r="F139" s="277"/>
    </row>
    <row r="140" spans="1:6" s="215" customFormat="1" x14ac:dyDescent="0.25">
      <c r="A140" s="275">
        <v>13.1</v>
      </c>
      <c r="B140" s="218" t="s">
        <v>383</v>
      </c>
      <c r="C140" s="201" t="s">
        <v>119</v>
      </c>
      <c r="D140" s="202">
        <v>5</v>
      </c>
      <c r="E140" s="206"/>
      <c r="F140" s="277"/>
    </row>
    <row r="141" spans="1:6" s="215" customFormat="1" x14ac:dyDescent="0.25">
      <c r="A141" s="275">
        <v>13.2</v>
      </c>
      <c r="B141" s="218" t="s">
        <v>384</v>
      </c>
      <c r="C141" s="201" t="s">
        <v>119</v>
      </c>
      <c r="D141" s="202">
        <v>3</v>
      </c>
      <c r="E141" s="206"/>
      <c r="F141" s="277"/>
    </row>
    <row r="142" spans="1:6" s="215" customFormat="1" x14ac:dyDescent="0.25">
      <c r="A142" s="275"/>
      <c r="B142" s="218"/>
      <c r="C142" s="201"/>
      <c r="D142" s="202"/>
      <c r="E142" s="206"/>
      <c r="F142" s="277"/>
    </row>
    <row r="143" spans="1:6" s="215" customFormat="1" ht="121.5" x14ac:dyDescent="0.25">
      <c r="A143" s="285">
        <v>14</v>
      </c>
      <c r="B143" s="216" t="s">
        <v>385</v>
      </c>
      <c r="C143" s="201"/>
      <c r="D143" s="202"/>
      <c r="E143" s="206"/>
      <c r="F143" s="277"/>
    </row>
    <row r="144" spans="1:6" s="215" customFormat="1" x14ac:dyDescent="0.25">
      <c r="A144" s="285"/>
      <c r="B144" s="213"/>
      <c r="C144" s="201"/>
      <c r="D144" s="202"/>
      <c r="E144" s="206"/>
      <c r="F144" s="277"/>
    </row>
    <row r="145" spans="1:6" s="215" customFormat="1" x14ac:dyDescent="0.25">
      <c r="A145" s="285"/>
      <c r="B145" s="203" t="s">
        <v>327</v>
      </c>
      <c r="C145" s="201"/>
      <c r="D145" s="202"/>
      <c r="E145" s="206"/>
      <c r="F145" s="277"/>
    </row>
    <row r="146" spans="1:6" s="215" customFormat="1" x14ac:dyDescent="0.25">
      <c r="A146" s="285"/>
      <c r="B146" s="203" t="s">
        <v>386</v>
      </c>
      <c r="C146" s="201"/>
      <c r="D146" s="202"/>
      <c r="E146" s="206"/>
      <c r="F146" s="277"/>
    </row>
    <row r="147" spans="1:6" s="215" customFormat="1" x14ac:dyDescent="0.25">
      <c r="A147" s="285"/>
      <c r="B147" s="203" t="s">
        <v>387</v>
      </c>
      <c r="C147" s="201"/>
      <c r="D147" s="202"/>
      <c r="E147" s="206"/>
      <c r="F147" s="277"/>
    </row>
    <row r="148" spans="1:6" s="215" customFormat="1" x14ac:dyDescent="0.25">
      <c r="A148" s="285"/>
      <c r="B148" s="203" t="s">
        <v>388</v>
      </c>
      <c r="C148" s="201"/>
      <c r="D148" s="202"/>
      <c r="E148" s="206"/>
      <c r="F148" s="277"/>
    </row>
    <row r="149" spans="1:6" s="215" customFormat="1" x14ac:dyDescent="0.25">
      <c r="A149" s="285"/>
      <c r="B149" s="203" t="s">
        <v>331</v>
      </c>
      <c r="C149" s="201"/>
      <c r="D149" s="202"/>
      <c r="E149" s="206"/>
      <c r="F149" s="277"/>
    </row>
    <row r="150" spans="1:6" s="215" customFormat="1" x14ac:dyDescent="0.25">
      <c r="A150" s="285"/>
      <c r="B150" s="203"/>
      <c r="C150" s="201"/>
      <c r="D150" s="202"/>
      <c r="E150" s="206"/>
      <c r="F150" s="277"/>
    </row>
    <row r="151" spans="1:6" s="215" customFormat="1" x14ac:dyDescent="0.25">
      <c r="A151" s="285">
        <v>14.1</v>
      </c>
      <c r="B151" s="191" t="s">
        <v>389</v>
      </c>
      <c r="C151" s="201" t="s">
        <v>119</v>
      </c>
      <c r="D151" s="202">
        <v>2</v>
      </c>
      <c r="E151" s="206"/>
      <c r="F151" s="277"/>
    </row>
    <row r="152" spans="1:6" s="215" customFormat="1" x14ac:dyDescent="0.25">
      <c r="A152" s="285"/>
      <c r="B152" s="191"/>
      <c r="C152" s="201"/>
      <c r="D152" s="202"/>
      <c r="E152" s="206"/>
      <c r="F152" s="277"/>
    </row>
    <row r="153" spans="1:6" s="215" customFormat="1" ht="81" x14ac:dyDescent="0.25">
      <c r="A153" s="275">
        <v>15</v>
      </c>
      <c r="B153" s="213" t="s">
        <v>390</v>
      </c>
      <c r="C153" s="198"/>
      <c r="D153" s="199"/>
      <c r="E153" s="219"/>
      <c r="F153" s="279"/>
    </row>
    <row r="154" spans="1:6" s="215" customFormat="1" x14ac:dyDescent="0.25">
      <c r="A154" s="275"/>
      <c r="B154" s="286"/>
      <c r="C154" s="198"/>
      <c r="D154" s="199"/>
      <c r="E154" s="219"/>
      <c r="F154" s="279"/>
    </row>
    <row r="155" spans="1:6" s="215" customFormat="1" x14ac:dyDescent="0.25">
      <c r="A155" s="275">
        <v>15.1</v>
      </c>
      <c r="B155" s="286" t="s">
        <v>391</v>
      </c>
      <c r="C155" s="198" t="s">
        <v>84</v>
      </c>
      <c r="D155" s="199">
        <v>618</v>
      </c>
      <c r="E155" s="219"/>
      <c r="F155" s="279"/>
    </row>
    <row r="156" spans="1:6" s="215" customFormat="1" x14ac:dyDescent="0.25">
      <c r="A156" s="285"/>
      <c r="B156" s="220"/>
      <c r="C156" s="201"/>
      <c r="D156" s="202"/>
      <c r="E156" s="206"/>
      <c r="F156" s="277"/>
    </row>
    <row r="157" spans="1:6" ht="15" x14ac:dyDescent="0.25">
      <c r="A157" s="287"/>
      <c r="B157" s="194" t="s">
        <v>392</v>
      </c>
      <c r="C157" s="194"/>
      <c r="D157" s="221"/>
      <c r="E157" s="222"/>
      <c r="F157" s="288"/>
    </row>
    <row r="158" spans="1:6" x14ac:dyDescent="0.25">
      <c r="A158" s="275"/>
      <c r="B158" s="217"/>
      <c r="C158" s="201"/>
      <c r="D158" s="202"/>
      <c r="E158" s="206"/>
      <c r="F158" s="277"/>
    </row>
    <row r="159" spans="1:6" ht="111" customHeight="1" x14ac:dyDescent="0.25">
      <c r="A159" s="275">
        <v>16</v>
      </c>
      <c r="B159" s="223" t="s">
        <v>393</v>
      </c>
      <c r="C159" s="201"/>
      <c r="D159" s="202"/>
      <c r="E159" s="204"/>
      <c r="F159" s="277"/>
    </row>
    <row r="160" spans="1:6" ht="14.25" customHeight="1" x14ac:dyDescent="0.25">
      <c r="A160" s="275"/>
      <c r="B160" s="223"/>
      <c r="C160" s="201"/>
      <c r="D160" s="202"/>
      <c r="E160" s="204"/>
      <c r="F160" s="277"/>
    </row>
    <row r="161" spans="1:6" x14ac:dyDescent="0.25">
      <c r="A161" s="275"/>
      <c r="B161" s="203" t="s">
        <v>327</v>
      </c>
      <c r="C161" s="201"/>
      <c r="D161" s="202"/>
      <c r="E161" s="204"/>
      <c r="F161" s="277"/>
    </row>
    <row r="162" spans="1:6" x14ac:dyDescent="0.25">
      <c r="A162" s="275"/>
      <c r="B162" s="203" t="s">
        <v>350</v>
      </c>
      <c r="C162" s="201"/>
      <c r="D162" s="202"/>
      <c r="E162" s="204"/>
      <c r="F162" s="277"/>
    </row>
    <row r="163" spans="1:6" x14ac:dyDescent="0.25">
      <c r="A163" s="275"/>
      <c r="B163" s="203" t="s">
        <v>351</v>
      </c>
      <c r="C163" s="201"/>
      <c r="D163" s="202"/>
      <c r="E163" s="204"/>
      <c r="F163" s="277"/>
    </row>
    <row r="164" spans="1:6" ht="12.75" customHeight="1" x14ac:dyDescent="0.25">
      <c r="A164" s="275"/>
      <c r="B164" s="203" t="s">
        <v>331</v>
      </c>
      <c r="C164" s="201"/>
      <c r="D164" s="202"/>
      <c r="E164" s="204"/>
      <c r="F164" s="277"/>
    </row>
    <row r="165" spans="1:6" x14ac:dyDescent="0.25">
      <c r="A165" s="275"/>
      <c r="B165" s="223"/>
      <c r="C165" s="201"/>
      <c r="D165" s="202"/>
      <c r="E165" s="204"/>
      <c r="F165" s="277"/>
    </row>
    <row r="166" spans="1:6" x14ac:dyDescent="0.25">
      <c r="A166" s="275">
        <v>16.100000000000001</v>
      </c>
      <c r="B166" s="224" t="s">
        <v>394</v>
      </c>
      <c r="C166" s="201" t="s">
        <v>119</v>
      </c>
      <c r="D166" s="202">
        <v>10</v>
      </c>
      <c r="E166" s="206"/>
      <c r="F166" s="277"/>
    </row>
    <row r="167" spans="1:6" x14ac:dyDescent="0.25">
      <c r="A167" s="275"/>
      <c r="B167" s="224"/>
      <c r="C167" s="201"/>
      <c r="D167" s="202"/>
      <c r="E167" s="206"/>
      <c r="F167" s="277"/>
    </row>
    <row r="168" spans="1:6" ht="109.9" customHeight="1" x14ac:dyDescent="0.25">
      <c r="A168" s="275">
        <v>17</v>
      </c>
      <c r="B168" s="223" t="s">
        <v>395</v>
      </c>
      <c r="C168" s="201"/>
      <c r="D168" s="202"/>
      <c r="E168" s="206"/>
      <c r="F168" s="277"/>
    </row>
    <row r="169" spans="1:6" x14ac:dyDescent="0.25">
      <c r="A169" s="275"/>
      <c r="B169" s="223"/>
      <c r="C169" s="201"/>
      <c r="D169" s="202"/>
      <c r="E169" s="206"/>
      <c r="F169" s="277"/>
    </row>
    <row r="170" spans="1:6" x14ac:dyDescent="0.25">
      <c r="A170" s="275"/>
      <c r="B170" s="203" t="s">
        <v>327</v>
      </c>
      <c r="C170" s="201"/>
      <c r="D170" s="202"/>
      <c r="E170" s="206"/>
      <c r="F170" s="277"/>
    </row>
    <row r="171" spans="1:6" x14ac:dyDescent="0.25">
      <c r="A171" s="275"/>
      <c r="B171" s="203" t="s">
        <v>350</v>
      </c>
      <c r="C171" s="201"/>
      <c r="D171" s="202"/>
      <c r="E171" s="206"/>
      <c r="F171" s="277"/>
    </row>
    <row r="172" spans="1:6" x14ac:dyDescent="0.25">
      <c r="A172" s="275"/>
      <c r="B172" s="203" t="s">
        <v>351</v>
      </c>
      <c r="C172" s="201"/>
      <c r="D172" s="202"/>
      <c r="E172" s="206"/>
      <c r="F172" s="277"/>
    </row>
    <row r="173" spans="1:6" x14ac:dyDescent="0.25">
      <c r="A173" s="275"/>
      <c r="B173" s="203" t="s">
        <v>331</v>
      </c>
      <c r="C173" s="201"/>
      <c r="D173" s="202"/>
      <c r="E173" s="206"/>
      <c r="F173" s="277"/>
    </row>
    <row r="174" spans="1:6" x14ac:dyDescent="0.25">
      <c r="A174" s="275"/>
      <c r="B174" s="223"/>
      <c r="C174" s="201"/>
      <c r="D174" s="202"/>
      <c r="E174" s="206"/>
      <c r="F174" s="277"/>
    </row>
    <row r="175" spans="1:6" x14ac:dyDescent="0.25">
      <c r="A175" s="275">
        <v>17.100000000000001</v>
      </c>
      <c r="B175" s="224" t="s">
        <v>396</v>
      </c>
      <c r="C175" s="201" t="s">
        <v>119</v>
      </c>
      <c r="D175" s="202">
        <v>1</v>
      </c>
      <c r="E175" s="206"/>
      <c r="F175" s="277"/>
    </row>
    <row r="176" spans="1:6" x14ac:dyDescent="0.25">
      <c r="A176" s="275"/>
      <c r="B176" s="224"/>
      <c r="C176" s="201"/>
      <c r="D176" s="202"/>
      <c r="E176" s="206"/>
      <c r="F176" s="277"/>
    </row>
    <row r="177" spans="1:6" ht="86.25" customHeight="1" x14ac:dyDescent="0.25">
      <c r="A177" s="275">
        <v>18</v>
      </c>
      <c r="B177" s="203" t="s">
        <v>397</v>
      </c>
      <c r="C177" s="201"/>
      <c r="D177" s="202"/>
      <c r="E177" s="206"/>
      <c r="F177" s="277"/>
    </row>
    <row r="178" spans="1:6" x14ac:dyDescent="0.25">
      <c r="A178" s="275"/>
      <c r="B178" s="203"/>
      <c r="C178" s="201"/>
      <c r="D178" s="202"/>
      <c r="E178" s="206"/>
      <c r="F178" s="277"/>
    </row>
    <row r="179" spans="1:6" x14ac:dyDescent="0.25">
      <c r="A179" s="275"/>
      <c r="B179" s="203" t="s">
        <v>327</v>
      </c>
      <c r="C179" s="201"/>
      <c r="D179" s="202"/>
      <c r="E179" s="206"/>
      <c r="F179" s="277"/>
    </row>
    <row r="180" spans="1:6" x14ac:dyDescent="0.25">
      <c r="A180" s="275"/>
      <c r="B180" s="203" t="s">
        <v>398</v>
      </c>
      <c r="C180" s="201"/>
      <c r="D180" s="202"/>
      <c r="E180" s="206"/>
      <c r="F180" s="277"/>
    </row>
    <row r="181" spans="1:6" x14ac:dyDescent="0.25">
      <c r="A181" s="275"/>
      <c r="B181" s="203"/>
      <c r="C181" s="201"/>
      <c r="D181" s="202"/>
      <c r="E181" s="206"/>
      <c r="F181" s="277"/>
    </row>
    <row r="182" spans="1:6" s="215" customFormat="1" x14ac:dyDescent="0.25">
      <c r="A182" s="275">
        <v>18.100000000000001</v>
      </c>
      <c r="B182" s="224" t="s">
        <v>399</v>
      </c>
      <c r="C182" s="201" t="s">
        <v>119</v>
      </c>
      <c r="D182" s="202">
        <v>20</v>
      </c>
      <c r="E182" s="206"/>
      <c r="F182" s="277"/>
    </row>
    <row r="183" spans="1:6" x14ac:dyDescent="0.25">
      <c r="A183" s="275"/>
      <c r="B183" s="224"/>
      <c r="C183" s="201"/>
      <c r="D183" s="202"/>
      <c r="E183" s="206"/>
      <c r="F183" s="277"/>
    </row>
    <row r="184" spans="1:6" ht="175.5" x14ac:dyDescent="0.25">
      <c r="A184" s="275">
        <v>19</v>
      </c>
      <c r="B184" s="225" t="s">
        <v>400</v>
      </c>
      <c r="C184" s="201"/>
      <c r="D184" s="202"/>
      <c r="E184" s="226"/>
      <c r="F184" s="284"/>
    </row>
    <row r="185" spans="1:6" x14ac:dyDescent="0.25">
      <c r="A185" s="275"/>
      <c r="B185" s="224"/>
      <c r="C185" s="201"/>
      <c r="D185" s="202"/>
      <c r="E185" s="206"/>
      <c r="F185" s="277"/>
    </row>
    <row r="186" spans="1:6" x14ac:dyDescent="0.25">
      <c r="A186" s="275"/>
      <c r="B186" s="203" t="s">
        <v>327</v>
      </c>
      <c r="C186" s="201"/>
      <c r="D186" s="202"/>
      <c r="E186" s="206"/>
      <c r="F186" s="277"/>
    </row>
    <row r="187" spans="1:6" x14ac:dyDescent="0.25">
      <c r="A187" s="275"/>
      <c r="B187" s="203" t="s">
        <v>329</v>
      </c>
      <c r="C187" s="201"/>
      <c r="D187" s="202"/>
      <c r="E187" s="206"/>
      <c r="F187" s="277"/>
    </row>
    <row r="188" spans="1:6" x14ac:dyDescent="0.25">
      <c r="A188" s="275"/>
      <c r="B188" s="203" t="s">
        <v>401</v>
      </c>
      <c r="C188" s="201"/>
      <c r="D188" s="202"/>
      <c r="E188" s="206"/>
      <c r="F188" s="277"/>
    </row>
    <row r="189" spans="1:6" x14ac:dyDescent="0.25">
      <c r="A189" s="275"/>
      <c r="B189" s="203" t="s">
        <v>402</v>
      </c>
      <c r="C189" s="201"/>
      <c r="D189" s="202"/>
      <c r="E189" s="206"/>
      <c r="F189" s="277"/>
    </row>
    <row r="190" spans="1:6" x14ac:dyDescent="0.25">
      <c r="A190" s="275"/>
      <c r="B190" s="203" t="s">
        <v>331</v>
      </c>
      <c r="C190" s="201"/>
      <c r="D190" s="202"/>
      <c r="E190" s="206"/>
      <c r="F190" s="277"/>
    </row>
    <row r="191" spans="1:6" x14ac:dyDescent="0.25">
      <c r="A191" s="275"/>
      <c r="B191" s="203"/>
      <c r="C191" s="201"/>
      <c r="D191" s="202"/>
      <c r="E191" s="206"/>
      <c r="F191" s="277"/>
    </row>
    <row r="192" spans="1:6" s="215" customFormat="1" x14ac:dyDescent="0.25">
      <c r="A192" s="275">
        <v>19.100000000000001</v>
      </c>
      <c r="B192" s="224" t="s">
        <v>403</v>
      </c>
      <c r="C192" s="201" t="s">
        <v>84</v>
      </c>
      <c r="D192" s="202">
        <v>51</v>
      </c>
      <c r="E192" s="206"/>
      <c r="F192" s="277"/>
    </row>
    <row r="193" spans="1:6" s="215" customFormat="1" x14ac:dyDescent="0.25">
      <c r="A193" s="275">
        <v>19.2</v>
      </c>
      <c r="B193" s="224" t="s">
        <v>404</v>
      </c>
      <c r="C193" s="201" t="s">
        <v>84</v>
      </c>
      <c r="D193" s="202">
        <v>67</v>
      </c>
      <c r="E193" s="206"/>
      <c r="F193" s="277"/>
    </row>
    <row r="194" spans="1:6" s="215" customFormat="1" x14ac:dyDescent="0.25">
      <c r="A194" s="275">
        <v>19.3</v>
      </c>
      <c r="B194" s="224" t="s">
        <v>405</v>
      </c>
      <c r="C194" s="201" t="s">
        <v>84</v>
      </c>
      <c r="D194" s="202">
        <v>462</v>
      </c>
      <c r="E194" s="206"/>
      <c r="F194" s="277"/>
    </row>
    <row r="195" spans="1:6" s="215" customFormat="1" x14ac:dyDescent="0.25">
      <c r="A195" s="275">
        <v>19.399999999999999</v>
      </c>
      <c r="B195" s="224" t="s">
        <v>406</v>
      </c>
      <c r="C195" s="201" t="s">
        <v>84</v>
      </c>
      <c r="D195" s="202">
        <v>835</v>
      </c>
      <c r="E195" s="206"/>
      <c r="F195" s="277"/>
    </row>
    <row r="196" spans="1:6" x14ac:dyDescent="0.25">
      <c r="A196" s="275"/>
      <c r="B196" s="223"/>
      <c r="C196" s="201"/>
      <c r="D196" s="202"/>
      <c r="E196" s="204"/>
      <c r="F196" s="277"/>
    </row>
    <row r="197" spans="1:6" ht="63.75" customHeight="1" x14ac:dyDescent="0.25">
      <c r="A197" s="275">
        <v>20</v>
      </c>
      <c r="B197" s="224" t="s">
        <v>407</v>
      </c>
      <c r="C197" s="201"/>
      <c r="D197" s="202"/>
      <c r="E197" s="206"/>
      <c r="F197" s="277"/>
    </row>
    <row r="198" spans="1:6" x14ac:dyDescent="0.25">
      <c r="A198" s="275"/>
      <c r="B198" s="224"/>
      <c r="C198" s="201"/>
      <c r="D198" s="202"/>
      <c r="E198" s="206"/>
      <c r="F198" s="277"/>
    </row>
    <row r="199" spans="1:6" x14ac:dyDescent="0.25">
      <c r="A199" s="275"/>
      <c r="B199" s="203" t="s">
        <v>327</v>
      </c>
      <c r="C199" s="201"/>
      <c r="D199" s="202"/>
      <c r="E199" s="206"/>
      <c r="F199" s="277"/>
    </row>
    <row r="200" spans="1:6" x14ac:dyDescent="0.25">
      <c r="A200" s="275"/>
      <c r="B200" s="203" t="s">
        <v>329</v>
      </c>
      <c r="C200" s="201"/>
      <c r="D200" s="202"/>
      <c r="E200" s="206"/>
      <c r="F200" s="277"/>
    </row>
    <row r="201" spans="1:6" x14ac:dyDescent="0.25">
      <c r="A201" s="275"/>
      <c r="B201" s="203" t="s">
        <v>401</v>
      </c>
      <c r="C201" s="201"/>
      <c r="D201" s="202"/>
      <c r="E201" s="206"/>
      <c r="F201" s="277"/>
    </row>
    <row r="202" spans="1:6" x14ac:dyDescent="0.25">
      <c r="A202" s="275"/>
      <c r="B202" s="203" t="s">
        <v>408</v>
      </c>
      <c r="C202" s="201"/>
      <c r="D202" s="202"/>
      <c r="E202" s="206"/>
      <c r="F202" s="277"/>
    </row>
    <row r="203" spans="1:6" x14ac:dyDescent="0.25">
      <c r="A203" s="275"/>
      <c r="B203" s="203" t="s">
        <v>331</v>
      </c>
      <c r="C203" s="201"/>
      <c r="D203" s="202"/>
      <c r="E203" s="206"/>
      <c r="F203" s="277"/>
    </row>
    <row r="204" spans="1:6" x14ac:dyDescent="0.25">
      <c r="A204" s="275"/>
      <c r="B204" s="224"/>
      <c r="C204" s="201"/>
      <c r="D204" s="202"/>
      <c r="E204" s="206"/>
      <c r="F204" s="277"/>
    </row>
    <row r="205" spans="1:6" s="215" customFormat="1" x14ac:dyDescent="0.25">
      <c r="A205" s="275">
        <v>20.100000000000001</v>
      </c>
      <c r="B205" s="224" t="s">
        <v>409</v>
      </c>
      <c r="C205" s="201" t="s">
        <v>119</v>
      </c>
      <c r="D205" s="202">
        <v>3</v>
      </c>
      <c r="E205" s="206"/>
      <c r="F205" s="277"/>
    </row>
    <row r="206" spans="1:6" s="215" customFormat="1" x14ac:dyDescent="0.25">
      <c r="A206" s="275"/>
      <c r="B206" s="203"/>
      <c r="C206" s="208"/>
      <c r="D206" s="208"/>
      <c r="E206" s="206"/>
      <c r="F206" s="277"/>
    </row>
    <row r="207" spans="1:6" ht="67.5" x14ac:dyDescent="0.25">
      <c r="A207" s="275">
        <v>21</v>
      </c>
      <c r="B207" s="224" t="s">
        <v>410</v>
      </c>
      <c r="C207" s="201"/>
      <c r="D207" s="202"/>
      <c r="E207" s="206"/>
      <c r="F207" s="277"/>
    </row>
    <row r="208" spans="1:6" x14ac:dyDescent="0.25">
      <c r="A208" s="275"/>
      <c r="B208" s="224"/>
      <c r="C208" s="201"/>
      <c r="D208" s="202"/>
      <c r="E208" s="206"/>
      <c r="F208" s="277"/>
    </row>
    <row r="209" spans="1:6" x14ac:dyDescent="0.25">
      <c r="A209" s="275"/>
      <c r="B209" s="203" t="s">
        <v>327</v>
      </c>
      <c r="C209" s="201"/>
      <c r="D209" s="202"/>
      <c r="E209" s="206"/>
      <c r="F209" s="277"/>
    </row>
    <row r="210" spans="1:6" x14ac:dyDescent="0.25">
      <c r="A210" s="275"/>
      <c r="B210" s="203" t="s">
        <v>329</v>
      </c>
      <c r="C210" s="201"/>
      <c r="D210" s="202"/>
      <c r="E210" s="206"/>
      <c r="F210" s="277"/>
    </row>
    <row r="211" spans="1:6" x14ac:dyDescent="0.25">
      <c r="A211" s="275"/>
      <c r="B211" s="203" t="s">
        <v>401</v>
      </c>
      <c r="C211" s="201"/>
      <c r="D211" s="202"/>
      <c r="E211" s="206"/>
      <c r="F211" s="277"/>
    </row>
    <row r="212" spans="1:6" x14ac:dyDescent="0.25">
      <c r="A212" s="275"/>
      <c r="B212" s="203" t="s">
        <v>402</v>
      </c>
      <c r="C212" s="201"/>
      <c r="D212" s="202"/>
      <c r="E212" s="206"/>
      <c r="F212" s="277"/>
    </row>
    <row r="213" spans="1:6" x14ac:dyDescent="0.25">
      <c r="A213" s="275"/>
      <c r="B213" s="203" t="s">
        <v>331</v>
      </c>
      <c r="C213" s="201"/>
      <c r="D213" s="202"/>
      <c r="E213" s="206"/>
      <c r="F213" s="277"/>
    </row>
    <row r="214" spans="1:6" x14ac:dyDescent="0.25">
      <c r="A214" s="275"/>
      <c r="B214" s="203"/>
      <c r="C214" s="201"/>
      <c r="D214" s="202"/>
      <c r="E214" s="206"/>
      <c r="F214" s="277"/>
    </row>
    <row r="215" spans="1:6" s="215" customFormat="1" x14ac:dyDescent="0.25">
      <c r="A215" s="275">
        <v>21.1</v>
      </c>
      <c r="B215" s="224" t="s">
        <v>409</v>
      </c>
      <c r="C215" s="201" t="s">
        <v>84</v>
      </c>
      <c r="D215" s="202">
        <v>111</v>
      </c>
      <c r="E215" s="206"/>
      <c r="F215" s="277"/>
    </row>
    <row r="216" spans="1:6" s="215" customFormat="1" x14ac:dyDescent="0.25">
      <c r="A216" s="275"/>
      <c r="B216" s="203"/>
      <c r="C216" s="208"/>
      <c r="D216" s="208"/>
      <c r="E216" s="206"/>
      <c r="F216" s="277"/>
    </row>
    <row r="217" spans="1:6" ht="94.5" x14ac:dyDescent="0.25">
      <c r="A217" s="275">
        <v>22</v>
      </c>
      <c r="B217" s="225" t="s">
        <v>411</v>
      </c>
      <c r="C217" s="201"/>
      <c r="D217" s="202"/>
      <c r="E217" s="206"/>
      <c r="F217" s="277"/>
    </row>
    <row r="218" spans="1:6" x14ac:dyDescent="0.25">
      <c r="A218" s="275"/>
      <c r="B218" s="203"/>
      <c r="C218" s="201"/>
      <c r="D218" s="202"/>
      <c r="E218" s="206"/>
      <c r="F218" s="277"/>
    </row>
    <row r="219" spans="1:6" ht="17.25" customHeight="1" x14ac:dyDescent="0.25">
      <c r="A219" s="275"/>
      <c r="B219" s="203" t="s">
        <v>412</v>
      </c>
      <c r="C219" s="208"/>
      <c r="D219" s="208"/>
      <c r="E219" s="206"/>
      <c r="F219" s="277"/>
    </row>
    <row r="220" spans="1:6" x14ac:dyDescent="0.25">
      <c r="A220" s="275"/>
      <c r="B220" s="203"/>
      <c r="C220" s="201"/>
      <c r="D220" s="202"/>
      <c r="E220" s="206"/>
      <c r="F220" s="277"/>
    </row>
    <row r="221" spans="1:6" x14ac:dyDescent="0.25">
      <c r="A221" s="289"/>
      <c r="B221" s="203" t="s">
        <v>327</v>
      </c>
      <c r="C221" s="201"/>
      <c r="D221" s="202"/>
      <c r="E221" s="206"/>
      <c r="F221" s="277"/>
    </row>
    <row r="222" spans="1:6" x14ac:dyDescent="0.25">
      <c r="A222" s="289"/>
      <c r="B222" s="203" t="s">
        <v>413</v>
      </c>
      <c r="C222" s="201"/>
      <c r="D222" s="202"/>
      <c r="E222" s="206"/>
      <c r="F222" s="277"/>
    </row>
    <row r="223" spans="1:6" x14ac:dyDescent="0.25">
      <c r="A223" s="289"/>
      <c r="B223" s="203" t="s">
        <v>414</v>
      </c>
      <c r="C223" s="201"/>
      <c r="D223" s="202"/>
      <c r="E223" s="206"/>
      <c r="F223" s="277"/>
    </row>
    <row r="224" spans="1:6" x14ac:dyDescent="0.25">
      <c r="A224" s="275"/>
      <c r="B224" s="203" t="s">
        <v>331</v>
      </c>
      <c r="C224" s="201"/>
      <c r="D224" s="202"/>
      <c r="E224" s="206"/>
      <c r="F224" s="277"/>
    </row>
    <row r="225" spans="1:7" x14ac:dyDescent="0.25">
      <c r="A225" s="289"/>
      <c r="B225" s="203"/>
      <c r="C225" s="201"/>
      <c r="D225" s="202"/>
      <c r="E225" s="206"/>
      <c r="F225" s="277"/>
      <c r="G225" s="207"/>
    </row>
    <row r="226" spans="1:7" s="215" customFormat="1" x14ac:dyDescent="0.25">
      <c r="A226" s="275">
        <v>22.1</v>
      </c>
      <c r="B226" s="224" t="s">
        <v>415</v>
      </c>
      <c r="C226" s="201" t="s">
        <v>231</v>
      </c>
      <c r="D226" s="202">
        <v>5</v>
      </c>
      <c r="E226" s="206"/>
      <c r="F226" s="277"/>
      <c r="G226" s="227"/>
    </row>
    <row r="227" spans="1:7" s="215" customFormat="1" x14ac:dyDescent="0.25">
      <c r="A227" s="275">
        <v>22.2</v>
      </c>
      <c r="B227" s="224" t="s">
        <v>416</v>
      </c>
      <c r="C227" s="201" t="s">
        <v>231</v>
      </c>
      <c r="D227" s="202">
        <v>8</v>
      </c>
      <c r="E227" s="206"/>
      <c r="F227" s="277"/>
      <c r="G227" s="227"/>
    </row>
    <row r="228" spans="1:7" s="215" customFormat="1" x14ac:dyDescent="0.25">
      <c r="A228" s="275">
        <v>22.3</v>
      </c>
      <c r="B228" s="224" t="s">
        <v>417</v>
      </c>
      <c r="C228" s="201" t="s">
        <v>231</v>
      </c>
      <c r="D228" s="202">
        <v>6</v>
      </c>
      <c r="E228" s="206"/>
      <c r="F228" s="277"/>
      <c r="G228" s="227"/>
    </row>
    <row r="229" spans="1:7" x14ac:dyDescent="0.25">
      <c r="A229" s="275"/>
      <c r="B229" s="191"/>
      <c r="C229" s="201"/>
      <c r="D229" s="202"/>
      <c r="E229" s="206"/>
      <c r="F229" s="277"/>
      <c r="G229" s="207"/>
    </row>
    <row r="230" spans="1:7" ht="15" x14ac:dyDescent="0.25">
      <c r="A230" s="287"/>
      <c r="B230" s="194" t="s">
        <v>418</v>
      </c>
      <c r="C230" s="221"/>
      <c r="D230" s="222"/>
      <c r="E230" s="228"/>
      <c r="F230" s="290"/>
      <c r="G230" s="207"/>
    </row>
    <row r="231" spans="1:7" ht="15" x14ac:dyDescent="0.25">
      <c r="A231" s="275"/>
      <c r="B231" s="229"/>
      <c r="C231" s="201"/>
      <c r="D231" s="202"/>
      <c r="E231" s="206"/>
      <c r="F231" s="277"/>
      <c r="G231" s="207"/>
    </row>
    <row r="232" spans="1:7" ht="67.5" x14ac:dyDescent="0.25">
      <c r="A232" s="275">
        <v>23</v>
      </c>
      <c r="B232" s="230" t="s">
        <v>419</v>
      </c>
      <c r="C232" s="201"/>
      <c r="D232" s="202"/>
      <c r="E232" s="206"/>
      <c r="F232" s="291"/>
      <c r="G232" s="207"/>
    </row>
    <row r="233" spans="1:7" ht="15.75" customHeight="1" x14ac:dyDescent="0.25">
      <c r="A233" s="275"/>
      <c r="B233" s="230"/>
      <c r="C233" s="201"/>
      <c r="D233" s="202"/>
      <c r="E233" s="206"/>
      <c r="F233" s="291"/>
    </row>
    <row r="234" spans="1:7" s="215" customFormat="1" x14ac:dyDescent="0.25">
      <c r="A234" s="275">
        <v>23.1</v>
      </c>
      <c r="B234" s="224" t="s">
        <v>420</v>
      </c>
      <c r="C234" s="201" t="s">
        <v>231</v>
      </c>
      <c r="D234" s="202">
        <v>11</v>
      </c>
      <c r="E234" s="206"/>
      <c r="F234" s="277"/>
    </row>
    <row r="235" spans="1:7" x14ac:dyDescent="0.25">
      <c r="A235" s="275"/>
      <c r="B235" s="191"/>
      <c r="C235" s="201"/>
      <c r="D235" s="202"/>
      <c r="E235" s="206"/>
      <c r="F235" s="277"/>
    </row>
    <row r="236" spans="1:7" ht="175.5" x14ac:dyDescent="0.25">
      <c r="A236" s="275">
        <v>24</v>
      </c>
      <c r="B236" s="225" t="s">
        <v>421</v>
      </c>
      <c r="C236" s="201"/>
      <c r="D236" s="202"/>
      <c r="E236" s="206"/>
      <c r="F236" s="277"/>
    </row>
    <row r="237" spans="1:7" x14ac:dyDescent="0.25">
      <c r="A237" s="275"/>
      <c r="B237" s="225"/>
      <c r="C237" s="201"/>
      <c r="D237" s="202"/>
      <c r="E237" s="206"/>
      <c r="F237" s="277"/>
    </row>
    <row r="238" spans="1:7" s="215" customFormat="1" x14ac:dyDescent="0.25">
      <c r="A238" s="275"/>
      <c r="B238" s="203" t="s">
        <v>327</v>
      </c>
      <c r="C238" s="201"/>
      <c r="D238" s="202"/>
      <c r="E238" s="206"/>
      <c r="F238" s="277"/>
    </row>
    <row r="239" spans="1:7" x14ac:dyDescent="0.25">
      <c r="A239" s="289"/>
      <c r="B239" s="203" t="s">
        <v>329</v>
      </c>
      <c r="C239" s="201"/>
      <c r="D239" s="202"/>
      <c r="E239" s="206"/>
      <c r="F239" s="277"/>
    </row>
    <row r="240" spans="1:7" x14ac:dyDescent="0.25">
      <c r="A240" s="275"/>
      <c r="B240" s="203" t="s">
        <v>401</v>
      </c>
      <c r="C240" s="201"/>
      <c r="D240" s="202"/>
      <c r="E240" s="206"/>
      <c r="F240" s="277"/>
    </row>
    <row r="241" spans="1:7" x14ac:dyDescent="0.25">
      <c r="A241" s="275"/>
      <c r="B241" s="203" t="s">
        <v>402</v>
      </c>
      <c r="C241" s="201"/>
      <c r="D241" s="202"/>
      <c r="E241" s="206"/>
      <c r="F241" s="277"/>
    </row>
    <row r="242" spans="1:7" x14ac:dyDescent="0.25">
      <c r="A242" s="275"/>
      <c r="B242" s="203" t="s">
        <v>331</v>
      </c>
      <c r="C242" s="201"/>
      <c r="D242" s="202"/>
      <c r="E242" s="206"/>
      <c r="F242" s="277"/>
    </row>
    <row r="243" spans="1:7" x14ac:dyDescent="0.25">
      <c r="A243" s="275"/>
      <c r="B243" s="191"/>
      <c r="C243" s="201"/>
      <c r="D243" s="202"/>
      <c r="E243" s="206"/>
      <c r="F243" s="277"/>
    </row>
    <row r="244" spans="1:7" s="215" customFormat="1" x14ac:dyDescent="0.25">
      <c r="A244" s="275">
        <v>24.1</v>
      </c>
      <c r="B244" s="224" t="s">
        <v>422</v>
      </c>
      <c r="C244" s="201" t="s">
        <v>84</v>
      </c>
      <c r="D244" s="202">
        <v>177</v>
      </c>
      <c r="E244" s="206"/>
      <c r="F244" s="277"/>
    </row>
    <row r="245" spans="1:7" x14ac:dyDescent="0.25">
      <c r="A245" s="275"/>
      <c r="B245" s="191"/>
      <c r="C245" s="201"/>
      <c r="D245" s="202"/>
      <c r="E245" s="206"/>
      <c r="F245" s="277"/>
    </row>
    <row r="246" spans="1:7" ht="15" x14ac:dyDescent="0.25">
      <c r="A246" s="292"/>
      <c r="B246" s="231" t="s">
        <v>423</v>
      </c>
      <c r="C246" s="231"/>
      <c r="D246" s="232"/>
      <c r="E246" s="233"/>
      <c r="F246" s="293"/>
      <c r="G246" s="207"/>
    </row>
    <row r="247" spans="1:7" x14ac:dyDescent="0.25">
      <c r="A247" s="275"/>
      <c r="B247" s="220"/>
      <c r="C247" s="201"/>
      <c r="D247" s="202"/>
      <c r="E247" s="234"/>
      <c r="F247" s="277"/>
      <c r="G247" s="207"/>
    </row>
    <row r="248" spans="1:7" ht="108" x14ac:dyDescent="0.25">
      <c r="A248" s="275">
        <v>25</v>
      </c>
      <c r="B248" s="225" t="s">
        <v>424</v>
      </c>
      <c r="C248" s="201"/>
      <c r="D248" s="202"/>
      <c r="E248" s="234"/>
      <c r="F248" s="277"/>
      <c r="G248" s="207"/>
    </row>
    <row r="249" spans="1:7" x14ac:dyDescent="0.25">
      <c r="A249" s="275"/>
      <c r="B249" s="210"/>
      <c r="C249" s="201"/>
      <c r="D249" s="202"/>
      <c r="E249" s="234"/>
      <c r="F249" s="277"/>
      <c r="G249" s="207"/>
    </row>
    <row r="250" spans="1:7" ht="13.9" customHeight="1" x14ac:dyDescent="0.25">
      <c r="A250" s="275">
        <v>25.1</v>
      </c>
      <c r="B250" s="210" t="s">
        <v>425</v>
      </c>
      <c r="C250" s="201" t="s">
        <v>426</v>
      </c>
      <c r="D250" s="202">
        <v>1</v>
      </c>
      <c r="E250" s="234"/>
      <c r="F250" s="277"/>
      <c r="G250" s="207"/>
    </row>
    <row r="251" spans="1:7" x14ac:dyDescent="0.25">
      <c r="A251" s="275"/>
      <c r="B251" s="210"/>
      <c r="C251" s="201"/>
      <c r="D251" s="202"/>
      <c r="E251" s="234"/>
      <c r="F251" s="277"/>
      <c r="G251" s="207"/>
    </row>
    <row r="252" spans="1:7" ht="121.5" customHeight="1" x14ac:dyDescent="0.25">
      <c r="A252" s="275">
        <v>26</v>
      </c>
      <c r="B252" s="225" t="s">
        <v>427</v>
      </c>
      <c r="C252" s="201"/>
      <c r="D252" s="202"/>
      <c r="E252" s="234"/>
      <c r="F252" s="277"/>
      <c r="G252" s="207"/>
    </row>
    <row r="253" spans="1:7" x14ac:dyDescent="0.25">
      <c r="A253" s="275"/>
      <c r="B253" s="210"/>
      <c r="C253" s="201"/>
      <c r="D253" s="202"/>
      <c r="E253" s="234"/>
      <c r="F253" s="277"/>
      <c r="G253" s="207"/>
    </row>
    <row r="254" spans="1:7" x14ac:dyDescent="0.25">
      <c r="A254" s="275">
        <v>26.1</v>
      </c>
      <c r="B254" s="210" t="s">
        <v>428</v>
      </c>
      <c r="C254" s="201" t="s">
        <v>426</v>
      </c>
      <c r="D254" s="202">
        <v>1</v>
      </c>
      <c r="E254" s="234"/>
      <c r="F254" s="277"/>
      <c r="G254" s="207"/>
    </row>
    <row r="255" spans="1:7" x14ac:dyDescent="0.25">
      <c r="A255" s="275"/>
      <c r="B255" s="210"/>
      <c r="C255" s="201"/>
      <c r="D255" s="202"/>
      <c r="E255" s="234"/>
      <c r="F255" s="277"/>
      <c r="G255" s="207"/>
    </row>
    <row r="256" spans="1:7" ht="106.5" customHeight="1" x14ac:dyDescent="0.25">
      <c r="A256" s="275">
        <v>27</v>
      </c>
      <c r="B256" s="235" t="s">
        <v>429</v>
      </c>
      <c r="C256" s="201"/>
      <c r="D256" s="202"/>
      <c r="E256" s="234"/>
      <c r="F256" s="277"/>
      <c r="G256" s="207"/>
    </row>
    <row r="257" spans="1:7" x14ac:dyDescent="0.25">
      <c r="A257" s="275"/>
      <c r="B257" s="210"/>
      <c r="C257" s="201"/>
      <c r="D257" s="202"/>
      <c r="E257" s="234"/>
      <c r="F257" s="277"/>
      <c r="G257" s="207"/>
    </row>
    <row r="258" spans="1:7" x14ac:dyDescent="0.25">
      <c r="A258" s="275">
        <v>27.1</v>
      </c>
      <c r="B258" s="210" t="s">
        <v>430</v>
      </c>
      <c r="C258" s="201" t="s">
        <v>426</v>
      </c>
      <c r="D258" s="202">
        <v>1</v>
      </c>
      <c r="E258" s="234"/>
      <c r="F258" s="277"/>
      <c r="G258" s="207"/>
    </row>
    <row r="259" spans="1:7" ht="14.25" thickBot="1" x14ac:dyDescent="0.3">
      <c r="A259" s="275"/>
      <c r="B259" s="220"/>
      <c r="C259" s="201"/>
      <c r="D259" s="202"/>
      <c r="E259" s="234"/>
      <c r="F259" s="284"/>
      <c r="G259" s="207"/>
    </row>
    <row r="260" spans="1:7" ht="15.75" thickBot="1" x14ac:dyDescent="0.3">
      <c r="A260" s="347" t="s">
        <v>431</v>
      </c>
      <c r="B260" s="348"/>
      <c r="C260" s="348"/>
      <c r="D260" s="348"/>
      <c r="E260" s="349"/>
      <c r="F260" s="294"/>
      <c r="G260" s="207"/>
    </row>
    <row r="261" spans="1:7" ht="14.25" thickTop="1" x14ac:dyDescent="0.25">
      <c r="G261" s="207"/>
    </row>
    <row r="262" spans="1:7" x14ac:dyDescent="0.25">
      <c r="G262" s="207"/>
    </row>
    <row r="263" spans="1:7" x14ac:dyDescent="0.25">
      <c r="G263" s="207"/>
    </row>
    <row r="264" spans="1:7" x14ac:dyDescent="0.25">
      <c r="G264" s="207"/>
    </row>
    <row r="265" spans="1:7" x14ac:dyDescent="0.25">
      <c r="G265" s="207"/>
    </row>
    <row r="266" spans="1:7" x14ac:dyDescent="0.25">
      <c r="G266" s="207"/>
    </row>
    <row r="267" spans="1:7" x14ac:dyDescent="0.25">
      <c r="G267" s="207"/>
    </row>
    <row r="268" spans="1:7" x14ac:dyDescent="0.25">
      <c r="G268" s="207"/>
    </row>
    <row r="269" spans="1:7" x14ac:dyDescent="0.25">
      <c r="G269" s="207"/>
    </row>
    <row r="270" spans="1:7" x14ac:dyDescent="0.25">
      <c r="G270" s="207"/>
    </row>
    <row r="271" spans="1:7" x14ac:dyDescent="0.25">
      <c r="G271" s="207"/>
    </row>
    <row r="272" spans="1:7" x14ac:dyDescent="0.25">
      <c r="G272" s="207"/>
    </row>
    <row r="273" spans="7:7" x14ac:dyDescent="0.25">
      <c r="G273" s="207"/>
    </row>
    <row r="274" spans="7:7" x14ac:dyDescent="0.25">
      <c r="G274" s="207"/>
    </row>
    <row r="275" spans="7:7" x14ac:dyDescent="0.25">
      <c r="G275" s="207"/>
    </row>
    <row r="276" spans="7:7" x14ac:dyDescent="0.25">
      <c r="G276" s="207"/>
    </row>
    <row r="277" spans="7:7" x14ac:dyDescent="0.25">
      <c r="G277" s="207"/>
    </row>
    <row r="278" spans="7:7" x14ac:dyDescent="0.25">
      <c r="G278" s="207"/>
    </row>
    <row r="279" spans="7:7" x14ac:dyDescent="0.25">
      <c r="G279" s="207"/>
    </row>
    <row r="280" spans="7:7" ht="13.5" customHeight="1" x14ac:dyDescent="0.25">
      <c r="G280" s="207"/>
    </row>
    <row r="281" spans="7:7" x14ac:dyDescent="0.25">
      <c r="G281" s="207"/>
    </row>
    <row r="282" spans="7:7" x14ac:dyDescent="0.25">
      <c r="G282" s="207"/>
    </row>
    <row r="283" spans="7:7" x14ac:dyDescent="0.25">
      <c r="G283" s="207"/>
    </row>
    <row r="284" spans="7:7" x14ac:dyDescent="0.25">
      <c r="G284" s="207"/>
    </row>
    <row r="285" spans="7:7" x14ac:dyDescent="0.25">
      <c r="G285" s="207"/>
    </row>
    <row r="286" spans="7:7" ht="108" customHeight="1" x14ac:dyDescent="0.25">
      <c r="G286" s="207"/>
    </row>
    <row r="287" spans="7:7" x14ac:dyDescent="0.25">
      <c r="G287" s="207"/>
    </row>
    <row r="288" spans="7:7" x14ac:dyDescent="0.25">
      <c r="G288" s="207"/>
    </row>
    <row r="289" spans="7:7" x14ac:dyDescent="0.25">
      <c r="G289" s="207"/>
    </row>
    <row r="295" spans="7:7" ht="138.75" customHeight="1" x14ac:dyDescent="0.25"/>
  </sheetData>
  <mergeCells count="4">
    <mergeCell ref="A1:F1"/>
    <mergeCell ref="A2:F2"/>
    <mergeCell ref="A3:F3"/>
    <mergeCell ref="A260:E260"/>
  </mergeCells>
  <pageMargins left="0.7" right="0.7" top="0.75" bottom="0.75" header="0.3" footer="0.3"/>
  <pageSetup paperSize="9" scale="67" firstPageNumber="32" fitToHeight="0" orientation="portrait" useFirstPageNumber="1" r:id="rId1"/>
  <headerFooter>
    <oddFooter>&amp;C1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Summry  1</vt:lpstr>
      <vt:lpstr>1- Main Byilding Residence</vt:lpstr>
      <vt:lpstr>2- Main Byilding Finshing</vt:lpstr>
      <vt:lpstr>03 - External Works (E.E)</vt:lpstr>
      <vt:lpstr>04-ELECTRICAL</vt:lpstr>
      <vt:lpstr>05-Plumbing EE</vt:lpstr>
      <vt:lpstr>'03 - External Works (E.E)'!Print_Area</vt:lpstr>
      <vt:lpstr>'04-ELECTRICAL'!Print_Area</vt:lpstr>
      <vt:lpstr>'05-Plumbing EE'!Print_Area</vt:lpstr>
      <vt:lpstr>'1- Main Byilding Residence'!Print_Area</vt:lpstr>
      <vt:lpstr>'2- Main Byilding Finshing'!Print_Area</vt:lpstr>
      <vt:lpstr>'Summry  1'!Print_Area</vt:lpstr>
      <vt:lpstr>'03 - External Works (E.E)'!Print_Titles</vt:lpstr>
      <vt:lpstr>'04-ELECTRICAL'!Print_Titles</vt:lpstr>
      <vt:lpstr>'05-Plumbing EE'!Print_Titles</vt:lpstr>
      <vt:lpstr>'1- Main Byilding Residence'!Print_Titles</vt:lpstr>
      <vt:lpstr>'2- Main Byilding Finshing'!Print_Titles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Gulbaz</dc:creator>
  <cp:lastModifiedBy>HP</cp:lastModifiedBy>
  <cp:lastPrinted>2025-09-29T14:22:48Z</cp:lastPrinted>
  <dcterms:created xsi:type="dcterms:W3CDTF">2025-09-12T14:40:59Z</dcterms:created>
  <dcterms:modified xsi:type="dcterms:W3CDTF">2025-10-01T13:03:06Z</dcterms:modified>
</cp:coreProperties>
</file>