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04610495-4683-43C5-B436-7A9C65290169}" xr6:coauthVersionLast="47" xr6:coauthVersionMax="47" xr10:uidLastSave="{00000000-0000-0000-0000-000000000000}"/>
  <bookViews>
    <workbookView xWindow="-120" yWindow="-120" windowWidth="20730" windowHeight="11160" activeTab="4" xr2:uid="{00000000-000D-0000-FFFF-FFFF00000000}"/>
  </bookViews>
  <sheets>
    <sheet name="Table 1" sheetId="1" r:id="rId1"/>
    <sheet name="Table 2" sheetId="2" r:id="rId2"/>
    <sheet name="Table 3" sheetId="3" r:id="rId3"/>
    <sheet name="Table 4" sheetId="4" r:id="rId4"/>
    <sheet name="Table 5"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4" l="1"/>
  <c r="G3" i="3"/>
  <c r="G6" i="3"/>
  <c r="G17" i="2"/>
  <c r="G14" i="2"/>
  <c r="G11" i="2"/>
  <c r="G8" i="2"/>
  <c r="G6" i="2"/>
  <c r="G4" i="2"/>
  <c r="F20" i="5"/>
  <c r="F18" i="5"/>
  <c r="F16" i="5"/>
  <c r="F14" i="5"/>
  <c r="F12" i="5"/>
  <c r="F10" i="5"/>
  <c r="F8" i="5"/>
  <c r="F6" i="5"/>
  <c r="G15" i="4"/>
  <c r="G14" i="4"/>
  <c r="G12" i="4"/>
  <c r="G11" i="4"/>
  <c r="G10" i="4"/>
  <c r="G9" i="4"/>
  <c r="G8" i="4"/>
  <c r="G7" i="4"/>
  <c r="G6" i="4"/>
  <c r="G5" i="4"/>
  <c r="G4" i="4"/>
  <c r="F21" i="5" l="1"/>
  <c r="C10" i="1" s="1"/>
  <c r="G18" i="2"/>
  <c r="G7" i="3"/>
  <c r="G8" i="3" s="1"/>
  <c r="C8" i="1" s="1"/>
  <c r="C11" i="1" s="1"/>
  <c r="G17" i="4"/>
  <c r="C9" i="1" s="1"/>
</calcChain>
</file>

<file path=xl/sharedStrings.xml><?xml version="1.0" encoding="utf-8"?>
<sst xmlns="http://schemas.openxmlformats.org/spreadsheetml/2006/main" count="137" uniqueCount="89">
  <si>
    <r>
      <rPr>
        <b/>
        <sz val="11"/>
        <rFont val="Times New Roman"/>
        <family val="1"/>
      </rPr>
      <t>EXTERNAL WATER SUPPLY &amp; ELECTRICFICATION</t>
    </r>
  </si>
  <si>
    <r>
      <rPr>
        <b/>
        <sz val="10"/>
        <rFont val="Times New Roman"/>
        <family val="1"/>
      </rPr>
      <t>BASED ON PREVAILING MARKET RATES</t>
    </r>
  </si>
  <si>
    <r>
      <rPr>
        <b/>
        <sz val="10"/>
        <rFont val="Times New Roman"/>
        <family val="1"/>
      </rPr>
      <t>ENGINEER'S ESTIMATE</t>
    </r>
  </si>
  <si>
    <r>
      <rPr>
        <b/>
        <sz val="10"/>
        <rFont val="Times New Roman"/>
        <family val="1"/>
      </rPr>
      <t>S.No</t>
    </r>
  </si>
  <si>
    <r>
      <rPr>
        <b/>
        <sz val="10"/>
        <rFont val="Times New Roman"/>
        <family val="1"/>
      </rPr>
      <t>DESCRIPTION OF WORKS</t>
    </r>
  </si>
  <si>
    <r>
      <rPr>
        <b/>
        <sz val="10"/>
        <rFont val="Times New Roman"/>
        <family val="1"/>
      </rPr>
      <t>AMOUNT IN PAK. RUPEES</t>
    </r>
  </si>
  <si>
    <r>
      <rPr>
        <b/>
        <sz val="10"/>
        <rFont val="Times New Roman"/>
        <family val="1"/>
      </rPr>
      <t>TOTAL COST         (RS)</t>
    </r>
  </si>
  <si>
    <r>
      <rPr>
        <b/>
        <u/>
        <sz val="10"/>
        <rFont val="Times New Roman"/>
        <family val="1"/>
      </rPr>
      <t>A</t>
    </r>
  </si>
  <si>
    <r>
      <rPr>
        <b/>
        <u/>
        <sz val="10"/>
        <rFont val="Times New Roman"/>
        <family val="1"/>
      </rPr>
      <t>MAIN BUILDING WORKS</t>
    </r>
  </si>
  <si>
    <r>
      <rPr>
        <b/>
        <sz val="10"/>
        <rFont val="Times New Roman"/>
        <family val="1"/>
      </rPr>
      <t>EXTERNAL SEWEARGE</t>
    </r>
  </si>
  <si>
    <r>
      <rPr>
        <b/>
        <sz val="10"/>
        <rFont val="Times New Roman"/>
        <family val="1"/>
      </rPr>
      <t>WATER SUPPLY</t>
    </r>
  </si>
  <si>
    <r>
      <rPr>
        <b/>
        <sz val="10"/>
        <rFont val="Times New Roman"/>
        <family val="1"/>
      </rPr>
      <t>ELECTRIFICATION</t>
    </r>
  </si>
  <si>
    <r>
      <rPr>
        <b/>
        <sz val="10"/>
        <rFont val="Times New Roman"/>
        <family val="1"/>
      </rPr>
      <t>GRAND TOTAL</t>
    </r>
  </si>
  <si>
    <r>
      <rPr>
        <b/>
        <sz val="12.5"/>
        <rFont val="Times New Roman"/>
        <family val="1"/>
      </rPr>
      <t>IN MILLION :</t>
    </r>
  </si>
  <si>
    <r>
      <rPr>
        <sz val="9"/>
        <rFont val="Arial MT"/>
        <family val="2"/>
      </rPr>
      <t>EXT DEVE SEW AND WATER                                                                                                                                           Page 1</t>
    </r>
  </si>
  <si>
    <t>PROJECT TITLE; CONSTRUCTION OF JHAL MAGSI PRIMARY GRAMMAR SCHOOL</t>
  </si>
  <si>
    <t>S.NO</t>
  </si>
  <si>
    <t>DESCRIPTION</t>
  </si>
  <si>
    <t>QUANTITY</t>
  </si>
  <si>
    <t>UNITS</t>
  </si>
  <si>
    <t>RATE</t>
  </si>
  <si>
    <t>AMOUNT</t>
  </si>
  <si>
    <t>STREET LIGHTING</t>
  </si>
  <si>
    <t>(N.S.R)</t>
  </si>
  <si>
    <t>(N.S.R.)</t>
  </si>
  <si>
    <t>CONSTRUCTION OF STREET LIGHTINGS &amp; EXTERNAL ELECTRIFICATION</t>
  </si>
  <si>
    <t>Supply  and   installation  of  Galvanised  steel Tueler pole (double arms) for street light 32 ft hight with base plate,anchor bolts complete in all respect alone with foundation for the pole.</t>
  </si>
  <si>
    <t>( Single Arms )</t>
  </si>
  <si>
    <t>No.s</t>
  </si>
  <si>
    <t>RFT</t>
  </si>
  <si>
    <t>Supply  and  installation  and  commissioning  of</t>
  </si>
  <si>
    <t>Supply  and  installation  of  3  core  70mm  wire from electric pole to transformer..</t>
  </si>
  <si>
    <t>Supply   and   installation    of   pair    pf   earth electrode each consisting of 4m. (13.12ft) long 50mm  (2")  dia  galvanised  steel  pipe  having 10mm   (0.4")  dia  hole   at  500mm   (20")  c/c distance all along the length of pipe buried 4.5 m (14.75 ft) 600mm x 3mm (24"x 0.1</t>
  </si>
  <si>
    <t>Job</t>
  </si>
  <si>
    <t>job</t>
  </si>
  <si>
    <t>EXTERNAL WATER SUPPLY</t>
  </si>
  <si>
    <t>Description of Items</t>
  </si>
  <si>
    <t>Unit</t>
  </si>
  <si>
    <t>Qty</t>
  </si>
  <si>
    <t>Rate (Rs.)</t>
  </si>
  <si>
    <t>Amount (Rs.)</t>
  </si>
  <si>
    <t>NSR</t>
  </si>
  <si>
    <t>90mm dia Hdpe</t>
  </si>
  <si>
    <t>Cft</t>
  </si>
  <si>
    <t>125mm dia Hdpe</t>
  </si>
  <si>
    <t>160mm dia Hdpe</t>
  </si>
  <si>
    <t>Each</t>
  </si>
  <si>
    <t>90mm dia</t>
  </si>
  <si>
    <t>Rft</t>
  </si>
  <si>
    <t>125mm dia</t>
  </si>
  <si>
    <t>160mm dia</t>
  </si>
  <si>
    <t>Total "A"(Schedule items) C/o to Summary of Cost:</t>
  </si>
  <si>
    <t>EXT WATER SUPPLY</t>
  </si>
  <si>
    <t>SCHEDULE ITEM</t>
  </si>
  <si>
    <t>DESCRIPTION OF ITEMS</t>
  </si>
  <si>
    <t>QUANTIT Y</t>
  </si>
  <si>
    <t>UNIT</t>
  </si>
  <si>
    <t>RATE (RS)</t>
  </si>
  <si>
    <t>AMOUNT (RS)</t>
  </si>
  <si>
    <t>Sub Total in Rs.</t>
  </si>
  <si>
    <t>Page 3 of 5</t>
  </si>
  <si>
    <t>EXTERNAL SEWERAGE</t>
  </si>
  <si>
    <t>CFT</t>
  </si>
  <si>
    <t>EACH</t>
  </si>
  <si>
    <t>Page 2 of 5</t>
  </si>
  <si>
    <r>
      <rPr>
        <sz val="10"/>
        <rFont val="Times New Roman"/>
        <family val="1"/>
      </rPr>
      <t>Supply  and  installation  of  HRC  511  light  with
250 watts sodium  balub (philips made) balast &amp;p.f  correction  capactors  etc  complete  in  all</t>
    </r>
  </si>
  <si>
    <r>
      <rPr>
        <sz val="10"/>
        <rFont val="Times New Roman"/>
        <family val="1"/>
      </rPr>
      <t>Supply   and   installation   of   16mm   4   core
service electrical wire in PVC conduit.</t>
    </r>
  </si>
  <si>
    <r>
      <rPr>
        <sz val="10"/>
        <rFont val="Times New Roman"/>
        <family val="1"/>
      </rPr>
      <t>Supply    and    installation    sun    switch    and
distribution   box   with   all   necessary   items</t>
    </r>
  </si>
  <si>
    <r>
      <rPr>
        <sz val="10"/>
        <rFont val="Times New Roman"/>
        <family val="1"/>
      </rPr>
      <t>Instalation of Wapda Main Main Line &amp; Main
Transformer for all buildings of Center.</t>
    </r>
  </si>
  <si>
    <r>
      <rPr>
        <b/>
        <sz val="10"/>
        <rFont val="Times New Roman"/>
        <family val="1"/>
      </rPr>
      <t>Total
TOTAL AMOUNT</t>
    </r>
  </si>
  <si>
    <r>
      <rPr>
        <b/>
        <sz val="9"/>
        <rFont val="Times New Roman"/>
        <family val="1"/>
      </rPr>
      <t>Item
No.</t>
    </r>
  </si>
  <si>
    <r>
      <rPr>
        <b/>
        <sz val="9"/>
        <rFont val="Times New Roman"/>
        <family val="1"/>
      </rPr>
      <t>REF. Nos
CH/ITEM</t>
    </r>
  </si>
  <si>
    <r>
      <rPr>
        <b/>
        <sz val="9"/>
        <rFont val="Times New Roman"/>
        <family val="1"/>
      </rPr>
      <t xml:space="preserve">Excavation of trenches for water supply pipe lines upto 5
ft.  (1.5m)  depth  from  </t>
    </r>
    <r>
      <rPr>
        <sz val="9"/>
        <rFont val="Times New Roman"/>
        <family val="1"/>
      </rPr>
      <t>ground  level,  including  trimming, dressing  sides,  levelling  the  beds  of  trenches  to  correct grade and cutting pits for joints, etc. complete in all respects including cost of back filling.
i) Ordinary soil</t>
    </r>
  </si>
  <si>
    <r>
      <rPr>
        <sz val="9"/>
        <rFont val="Times New Roman"/>
        <family val="1"/>
      </rPr>
      <t>Rehandling of earthwork
a) Lead upto a single throw of Kassi, phaorah or shovel</t>
    </r>
  </si>
  <si>
    <r>
      <rPr>
        <b/>
        <sz val="9"/>
        <rFont val="Times New Roman"/>
        <family val="1"/>
      </rPr>
      <t xml:space="preserve">Manual   (Maximium   Area   250   Sft)   Compaction   of earthwork   a)   </t>
    </r>
    <r>
      <rPr>
        <sz val="9"/>
        <rFont val="Times New Roman"/>
        <family val="1"/>
      </rPr>
      <t>Mixing,    moisturing   earth    to   optimum
moisture content in layers for compaction.</t>
    </r>
  </si>
  <si>
    <r>
      <rPr>
        <b/>
        <sz val="9"/>
        <rFont val="Times New Roman"/>
        <family val="1"/>
      </rPr>
      <t xml:space="preserve">Supplying  and   filling  sand   under  floor   </t>
    </r>
    <r>
      <rPr>
        <sz val="9"/>
        <rFont val="Times New Roman"/>
        <family val="1"/>
      </rPr>
      <t>or   plugging in wells.with lead upto 800 ft (250m)</t>
    </r>
  </si>
  <si>
    <r>
      <rPr>
        <b/>
        <sz val="9"/>
        <rFont val="Times New Roman"/>
        <family val="1"/>
      </rPr>
      <t xml:space="preserve">Providing    chambers    30"    x    18"    x    56"    as    per approved  design   for   </t>
    </r>
    <r>
      <rPr>
        <sz val="9"/>
        <rFont val="Times New Roman"/>
        <family val="1"/>
      </rPr>
      <t>sluice   valve   3"   to   12"   dia.   with 18"  dia.  C.I. cover and frame weighing 88.9 Kg. fixed in 4" thick R.C.C. 1:2:4 slab with re-steel 5 lbs./cu.ft and 9" thick burnt  brick  masonry  walls  in  1:6  cement  sand   mortar,  6" thick  cement  concrete    1:3:6    in    foundation,    1"    thick concrete    1:2:4  flooring,  1/2"  thick  plaster  in  1:3  cement sand  mortar  to  all  inner  wall  surfaces,  including  providing anf  fixing  C.I.  foot  rest    at    every    12"    beyond    30" depth     including     curing,   excavation,   back   filling   and disposal of surplus earth.</t>
    </r>
  </si>
  <si>
    <r>
      <rPr>
        <b/>
        <sz val="9"/>
        <rFont val="Times New Roman"/>
        <family val="1"/>
      </rPr>
      <t xml:space="preserve">Providing  and  fixing  fire  hydrants  standard  pattern  3" (75mm) dia. </t>
    </r>
    <r>
      <rPr>
        <sz val="9"/>
        <rFont val="Times New Roman"/>
        <family val="1"/>
      </rPr>
      <t>Inlet and  2.5" (65mm)  dia screw outlet. BSS quality and weight, cost of Jointing material is included.</t>
    </r>
  </si>
  <si>
    <r>
      <rPr>
        <b/>
        <sz val="9"/>
        <rFont val="Times New Roman"/>
        <family val="1"/>
      </rPr>
      <t xml:space="preserve">Providing and fixing air valve 2.5" (65 mm) inner dia.of BSS    </t>
    </r>
    <r>
      <rPr>
        <sz val="9"/>
        <rFont val="Times New Roman"/>
        <family val="1"/>
      </rPr>
      <t>quality    and    weight,    cost    of    Jointing    material
is included. b) Double</t>
    </r>
  </si>
  <si>
    <r>
      <rPr>
        <b/>
        <sz val="9"/>
        <rFont val="Times New Roman"/>
        <family val="1"/>
      </rPr>
      <t xml:space="preserve">Providing,     laying,     cutting,     jointing,     testing     and disinfecting  HDPE  pipes  density  </t>
    </r>
    <r>
      <rPr>
        <sz val="9"/>
        <rFont val="Times New Roman"/>
        <family val="1"/>
      </rPr>
      <t>700-960  kg/cu.m  and carbon  black contants  &gt; 2% with  DIN- 8074,  8075  or PS- 3580:1997(rev.)   ISO   9001-2000   pressure   classification of  PE   -100   (black)   for   water   PN-10,   complete   in   all respects  with    specials    and    valves     etc.    including    all fittings, connnections and jointing material</t>
    </r>
  </si>
  <si>
    <r>
      <rPr>
        <b/>
        <sz val="10"/>
        <rFont val="Times New Roman"/>
        <family val="1"/>
      </rPr>
      <t>S.
No</t>
    </r>
  </si>
  <si>
    <r>
      <rPr>
        <b/>
        <sz val="10"/>
        <rFont val="Times New Roman"/>
        <family val="1"/>
      </rPr>
      <t xml:space="preserve">Providing   and   laying   R.C.C   pipe   12"   inner   Dia with   bell   &amp;   spigot   or   tongued    &amp;    grooved    </t>
    </r>
    <r>
      <rPr>
        <sz val="10"/>
        <rFont val="Times New Roman"/>
        <family val="1"/>
      </rPr>
      <t>joint conforming to ASTM C-76 class II wall B or BS 3911 Part I class M including  cost of  reinforcement cement  concrete 1:1.5:3  with  spigot  socket  or  collar joint as specified in trenches  to  correct  alignment  and  grade,    jointing    with jointing      materials      including    cutting    pipes    where
necessary, finishing and testing.</t>
    </r>
  </si>
  <si>
    <r>
      <rPr>
        <b/>
        <sz val="10"/>
        <rFont val="Times New Roman"/>
        <family val="1"/>
      </rPr>
      <t xml:space="preserve">Providing and laying R.C.C pipe 9" inner Dia with bell &amp;      spigot      or      tongued       &amp;       grooved       </t>
    </r>
    <r>
      <rPr>
        <sz val="10"/>
        <rFont val="Times New Roman"/>
        <family val="1"/>
      </rPr>
      <t>joint conforming to ASTM C-76 class II wall B or BS 3911 Part I class M including cost  of reinforcement cement  concrete 1:1.5:3  with  spigot  socket  or  collar joint as specified in trenches  to  correct  alignment  and  grade,    jointing    with jointing      materials      including    cutting    pipes    where
necessary, finishing and testing.</t>
    </r>
  </si>
  <si>
    <r>
      <rPr>
        <b/>
        <sz val="10"/>
        <rFont val="Times New Roman"/>
        <family val="1"/>
      </rPr>
      <t xml:space="preserve">Excavation   in   foundation   of   </t>
    </r>
    <r>
      <rPr>
        <sz val="10"/>
        <rFont val="Times New Roman"/>
        <family val="1"/>
      </rPr>
      <t>buildings   and   bridges including   layout,   dressing,   refilling   around   structures with   excavated   earth,   watering   &amp;   ramming   lead   upto
100   ft.   (30m)   &amp;   lift   upto   5   ft.   (1.5m)(   Shingle   or
gravel )</t>
    </r>
  </si>
  <si>
    <r>
      <rPr>
        <b/>
        <sz val="10"/>
        <rFont val="Times New Roman"/>
        <family val="1"/>
      </rPr>
      <t xml:space="preserve">Providing   manhole   type   'A'  size   24"  x   18"   </t>
    </r>
    <r>
      <rPr>
        <sz val="10"/>
        <rFont val="Times New Roman"/>
        <family val="1"/>
      </rPr>
      <t>(inside dimensions)   as   per   approved   design   and   specifications complete  for   4"   to   12"   dia   pipes   upto   4   ft.   (1.2   m) depth  with  16"  dia.  Concrete cover  and  frame fixed  in  4" thick   RCC   1:2:4   slab   (with   5   lbs   per   Cu.ft.   or   80 kg/Cu.m   of   steel),   6"   (150   mm)    thick   1:2:4   cement concrete,      6"      thick      1:3:6      cement      concrete      in foundation,   4"   av.   thickness   1:2:4   cement   concrete   in benching    and    benching    including    making    requisite number  of  main  and  branch  channels  but  excluding the cost    of    excavation,    back    filling    and    disposal    of
excavated stuff.</t>
    </r>
  </si>
  <si>
    <r>
      <rPr>
        <b/>
        <sz val="10"/>
        <rFont val="Times New Roman"/>
        <family val="1"/>
      </rPr>
      <t xml:space="preserve">Providing   manhole   type   'B'   size   36"   x   30"   </t>
    </r>
    <r>
      <rPr>
        <sz val="10"/>
        <rFont val="Times New Roman"/>
        <family val="1"/>
      </rPr>
      <t>(inside dimensions)   x   48"   deep   as   per   approved   design   and specifications complete for 4" to 12" dia. pipe 4ft to 7' 6" depth   with   18"   dia   (inside)   Concrete  cover   and  frame fixed in 6" thick RCC 1:2:4 slab with 5 lbs. per Cu.ft steel and   Concrete   walls,6"    thick    1:3:6    cement   concrete foundation,    4"    av.    thick    1:2:4    cement  concrete    in benching    to    all    inner    wall    surfaces,  channels    and benching     including     providing    and  making  requisite number  of  main  and  branch  channels  but   excluding   the cost   of   excavation,   back   filling,  disposal  of  excavated
stuff.</t>
    </r>
  </si>
  <si>
    <r>
      <rPr>
        <b/>
        <sz val="10"/>
        <rFont val="Times New Roman"/>
        <family val="1"/>
      </rPr>
      <t xml:space="preserve">Extra   for   using   C.I.   cover   and   frame   18"   dia.
</t>
    </r>
    <r>
      <rPr>
        <sz val="10"/>
        <rFont val="Times New Roman"/>
        <family val="1"/>
      </rPr>
      <t>Inside and weighing 89 kg for main roads.</t>
    </r>
  </si>
  <si>
    <r>
      <rPr>
        <b/>
        <sz val="10"/>
        <rFont val="Times New Roman"/>
        <family val="1"/>
      </rPr>
      <t xml:space="preserve">Providing   and   fixing   gulley   trap   with   4"   (100mm) outlet,  </t>
    </r>
    <r>
      <rPr>
        <sz val="10"/>
        <rFont val="Times New Roman"/>
        <family val="1"/>
      </rPr>
      <t>complete  with   4"   (100mm)  thick   1:2:4   cement concrete using 3/4" (19mm) crushed aggregate for bed and kerb,     1/2"     (13mm)     thick     cement     plaster     1:3, 12"x12"x18"  deep  inside  dimension  chamber  with  C.I. grating     6"x6"     cover     and     frame     12"x12     Cement concrete  gulley  trap  6"  x  6"  x  4"  (150  x  150  x  100 mm)  with  C.I.  cover and  frame weighing not less than  10
kg.</t>
    </r>
  </si>
  <si>
    <r>
      <rPr>
        <b/>
        <sz val="10"/>
        <rFont val="Times New Roman"/>
        <family val="1"/>
      </rPr>
      <t>Earthwork   excavation   in   irrigation   channels   drains etc.</t>
    </r>
    <r>
      <rPr>
        <sz val="10"/>
        <rFont val="Times New Roman"/>
        <family val="1"/>
      </rPr>
      <t>to   Shingle    or   gravel    formation    designed   section, grades  and  profiles  excavated  material  disposed  off  and
dressed within 50 ft (15m) lead.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</si>
</sst>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9">
    <font>
      <sz val="10"/>
      <color rgb="FF000000"/>
      <name val="Times New Roman"/>
      <charset val="204"/>
    </font>
    <font>
      <b/>
      <sz val="12.5"/>
      <name val="Times New Roman"/>
      <family val="1"/>
    </font>
    <font>
      <b/>
      <u/>
      <sz val="12.5"/>
      <name val="Times New Roman"/>
      <family val="1"/>
    </font>
    <font>
      <b/>
      <sz val="11"/>
      <name val="Times New Roman"/>
      <family val="1"/>
    </font>
    <font>
      <b/>
      <sz val="10"/>
      <name val="Times New Roman"/>
      <family val="1"/>
    </font>
    <font>
      <b/>
      <sz val="10"/>
      <color rgb="FF000000"/>
      <name val="Times New Roman"/>
      <family val="2"/>
    </font>
    <font>
      <b/>
      <sz val="12.5"/>
      <color rgb="FF000000"/>
      <name val="Times New Roman"/>
      <family val="2"/>
    </font>
    <font>
      <sz val="9"/>
      <name val="Arial MT"/>
    </font>
    <font>
      <b/>
      <u/>
      <sz val="12.5"/>
      <name val="Times New Roman"/>
      <family val="1"/>
    </font>
    <font>
      <b/>
      <u/>
      <sz val="10"/>
      <name val="Times New Roman"/>
      <family val="1"/>
    </font>
    <font>
      <sz val="9"/>
      <name val="Arial MT"/>
      <family val="2"/>
    </font>
    <font>
      <sz val="10"/>
      <color rgb="FF000000"/>
      <name val="Times New Roman"/>
      <family val="1"/>
    </font>
    <font>
      <sz val="7.5"/>
      <name val="Times New Roman"/>
      <family val="1"/>
    </font>
    <font>
      <sz val="10"/>
      <name val="Times New Roman"/>
      <family val="1"/>
    </font>
    <font>
      <b/>
      <sz val="10"/>
      <color rgb="FF000000"/>
      <name val="Times New Roman"/>
      <family val="1"/>
    </font>
    <font>
      <b/>
      <sz val="9"/>
      <name val="Times New Roman"/>
      <family val="1"/>
    </font>
    <font>
      <sz val="9"/>
      <color rgb="FF000000"/>
      <name val="Times New Roman"/>
      <family val="1"/>
    </font>
    <font>
      <sz val="9"/>
      <name val="Times New Roman"/>
      <family val="1"/>
    </font>
    <font>
      <b/>
      <sz val="9"/>
      <color rgb="FF000000"/>
      <name val="Times New Roman"/>
      <family val="1"/>
    </font>
  </fonts>
  <fills count="3">
    <fill>
      <patternFill patternType="none"/>
    </fill>
    <fill>
      <patternFill patternType="gray125"/>
    </fill>
    <fill>
      <patternFill patternType="solid">
        <fgColor rgb="FFBEBEBE"/>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s>
  <cellStyleXfs count="2">
    <xf numFmtId="0" fontId="0" fillId="0" borderId="0"/>
    <xf numFmtId="43" fontId="11" fillId="0" borderId="0" applyFont="0" applyFill="0" applyBorder="0" applyAlignment="0" applyProtection="0"/>
  </cellStyleXfs>
  <cellXfs count="102">
    <xf numFmtId="0" fontId="0" fillId="0" borderId="0" xfId="0" applyAlignment="1">
      <alignment horizontal="left" vertical="top"/>
    </xf>
    <xf numFmtId="0" fontId="0" fillId="0" borderId="1" xfId="0" applyBorder="1" applyAlignment="1">
      <alignment horizontal="left" wrapText="1"/>
    </xf>
    <xf numFmtId="0" fontId="4" fillId="0" borderId="1" xfId="0" applyFont="1" applyBorder="1" applyAlignment="1">
      <alignment horizontal="left" vertical="top" wrapText="1" indent="15"/>
    </xf>
    <xf numFmtId="0" fontId="4" fillId="0" borderId="2" xfId="0" applyFont="1" applyBorder="1" applyAlignment="1">
      <alignment horizontal="left" vertical="center" wrapText="1" indent="1"/>
    </xf>
    <xf numFmtId="0" fontId="4" fillId="0" borderId="2" xfId="0" applyFont="1" applyBorder="1" applyAlignment="1">
      <alignment horizontal="left" vertical="top" wrapText="1" indent="8"/>
    </xf>
    <xf numFmtId="0" fontId="0" fillId="0" borderId="2" xfId="0" applyBorder="1" applyAlignment="1">
      <alignment horizontal="left" vertical="center" wrapText="1"/>
    </xf>
    <xf numFmtId="0" fontId="4" fillId="2" borderId="2" xfId="0" applyFont="1" applyFill="1" applyBorder="1" applyAlignment="1">
      <alignment horizontal="center" vertical="top" wrapText="1"/>
    </xf>
    <xf numFmtId="1" fontId="5" fillId="0" borderId="2" xfId="0" applyNumberFormat="1" applyFont="1" applyBorder="1" applyAlignment="1">
      <alignment horizontal="center" vertical="top" shrinkToFit="1"/>
    </xf>
    <xf numFmtId="0" fontId="4" fillId="0" borderId="2" xfId="0" applyFont="1" applyBorder="1" applyAlignment="1">
      <alignment horizontal="left" vertical="top" wrapText="1"/>
    </xf>
    <xf numFmtId="3" fontId="5" fillId="0" borderId="2" xfId="0" applyNumberFormat="1" applyFont="1" applyBorder="1" applyAlignment="1">
      <alignment horizontal="right" vertical="top" shrinkToFit="1"/>
    </xf>
    <xf numFmtId="0" fontId="0" fillId="2" borderId="2" xfId="0" applyFill="1" applyBorder="1" applyAlignment="1">
      <alignment horizontal="left" vertical="center" wrapText="1"/>
    </xf>
    <xf numFmtId="3" fontId="5" fillId="2" borderId="2" xfId="0" applyNumberFormat="1" applyFont="1" applyFill="1" applyBorder="1" applyAlignment="1">
      <alignment horizontal="right" vertical="top" shrinkToFit="1"/>
    </xf>
    <xf numFmtId="0" fontId="1" fillId="0" borderId="2" xfId="0" applyFont="1" applyBorder="1" applyAlignment="1">
      <alignment horizontal="left" vertical="top" wrapText="1" indent="11"/>
    </xf>
    <xf numFmtId="2" fontId="6" fillId="0" borderId="2" xfId="0" applyNumberFormat="1" applyFont="1" applyBorder="1" applyAlignment="1">
      <alignment horizontal="right" vertical="top" shrinkToFit="1"/>
    </xf>
    <xf numFmtId="0" fontId="4" fillId="0" borderId="9" xfId="0" applyFont="1" applyBorder="1" applyAlignment="1">
      <alignment horizontal="right" vertical="top" wrapText="1"/>
    </xf>
    <xf numFmtId="0" fontId="12" fillId="0" borderId="0" xfId="0" applyFont="1" applyAlignment="1">
      <alignment vertical="top" wrapText="1"/>
    </xf>
    <xf numFmtId="0" fontId="11" fillId="0" borderId="0" xfId="0" applyFont="1" applyAlignment="1">
      <alignment horizontal="left" vertical="top"/>
    </xf>
    <xf numFmtId="0" fontId="4" fillId="0" borderId="2" xfId="0" applyFont="1" applyBorder="1" applyAlignment="1">
      <alignment horizontal="center" vertical="center" wrapText="1"/>
    </xf>
    <xf numFmtId="0" fontId="11" fillId="0" borderId="3" xfId="0" applyFont="1" applyBorder="1" applyAlignment="1">
      <alignment horizontal="left" wrapText="1"/>
    </xf>
    <xf numFmtId="0" fontId="4" fillId="0" borderId="3" xfId="0" applyFont="1" applyBorder="1" applyAlignment="1">
      <alignment horizontal="left" vertical="top" wrapText="1"/>
    </xf>
    <xf numFmtId="1" fontId="11" fillId="0" borderId="8" xfId="0" applyNumberFormat="1" applyFont="1" applyBorder="1" applyAlignment="1">
      <alignment horizontal="center" vertical="top" shrinkToFit="1"/>
    </xf>
    <xf numFmtId="0" fontId="13" fillId="0" borderId="8" xfId="0" applyFont="1" applyBorder="1" applyAlignment="1">
      <alignment horizontal="left" vertical="top" wrapText="1"/>
    </xf>
    <xf numFmtId="0" fontId="11" fillId="0" borderId="8" xfId="0" applyFont="1" applyBorder="1" applyAlignment="1">
      <alignment horizontal="left" vertical="top" wrapText="1"/>
    </xf>
    <xf numFmtId="165" fontId="11" fillId="0" borderId="8" xfId="1" applyNumberFormat="1" applyFont="1" applyFill="1" applyBorder="1" applyAlignment="1">
      <alignment horizontal="left" vertical="top" wrapText="1"/>
    </xf>
    <xf numFmtId="0" fontId="11" fillId="0" borderId="8" xfId="0" applyFont="1" applyBorder="1" applyAlignment="1">
      <alignment horizontal="left" vertical="center" wrapText="1"/>
    </xf>
    <xf numFmtId="0" fontId="4" fillId="0" borderId="8" xfId="0" applyFont="1" applyBorder="1" applyAlignment="1">
      <alignment horizontal="center" vertical="top" wrapText="1"/>
    </xf>
    <xf numFmtId="165" fontId="11" fillId="0" borderId="8" xfId="1" applyNumberFormat="1" applyFont="1" applyFill="1" applyBorder="1" applyAlignment="1">
      <alignment horizontal="left" vertical="center" wrapText="1"/>
    </xf>
    <xf numFmtId="0" fontId="11" fillId="0" borderId="8" xfId="0" applyFont="1" applyBorder="1" applyAlignment="1">
      <alignment horizontal="left" wrapText="1"/>
    </xf>
    <xf numFmtId="2" fontId="11" fillId="0" borderId="8" xfId="0" applyNumberFormat="1" applyFont="1" applyBorder="1" applyAlignment="1">
      <alignment horizontal="center" vertical="top" shrinkToFit="1"/>
    </xf>
    <xf numFmtId="0" fontId="13" fillId="0" borderId="8" xfId="0" applyFont="1" applyBorder="1" applyAlignment="1">
      <alignment horizontal="center" vertical="top" wrapText="1"/>
    </xf>
    <xf numFmtId="3" fontId="11" fillId="0" borderId="8" xfId="0" applyNumberFormat="1" applyFont="1" applyBorder="1" applyAlignment="1">
      <alignment horizontal="center" vertical="top" shrinkToFit="1"/>
    </xf>
    <xf numFmtId="165" fontId="11" fillId="0" borderId="8" xfId="1" applyNumberFormat="1" applyFont="1" applyFill="1" applyBorder="1" applyAlignment="1">
      <alignment horizontal="center" vertical="top" shrinkToFit="1"/>
    </xf>
    <xf numFmtId="2" fontId="11" fillId="0" borderId="8" xfId="0" applyNumberFormat="1" applyFont="1" applyBorder="1" applyAlignment="1">
      <alignment horizontal="center" vertical="center" shrinkToFit="1"/>
    </xf>
    <xf numFmtId="0" fontId="13" fillId="0" borderId="8" xfId="0" applyFont="1" applyBorder="1" applyAlignment="1">
      <alignment horizontal="center" vertical="center" wrapText="1"/>
    </xf>
    <xf numFmtId="3" fontId="11" fillId="0" borderId="8" xfId="0" applyNumberFormat="1" applyFont="1" applyBorder="1" applyAlignment="1">
      <alignment horizontal="center" vertical="center" shrinkToFit="1"/>
    </xf>
    <xf numFmtId="165" fontId="11" fillId="0" borderId="8" xfId="1" applyNumberFormat="1" applyFont="1" applyFill="1" applyBorder="1" applyAlignment="1">
      <alignment horizontal="left" wrapText="1"/>
    </xf>
    <xf numFmtId="0" fontId="11" fillId="0" borderId="4" xfId="0" applyFont="1" applyBorder="1" applyAlignment="1">
      <alignment horizontal="left" vertical="center" wrapText="1"/>
    </xf>
    <xf numFmtId="0" fontId="4" fillId="0" borderId="4" xfId="0" applyFont="1" applyBorder="1" applyAlignment="1">
      <alignment horizontal="center" vertical="top" wrapText="1"/>
    </xf>
    <xf numFmtId="2" fontId="11" fillId="0" borderId="4" xfId="0" applyNumberFormat="1" applyFont="1" applyBorder="1" applyAlignment="1">
      <alignment horizontal="center" vertical="top" shrinkToFit="1"/>
    </xf>
    <xf numFmtId="0" fontId="13" fillId="0" borderId="4" xfId="0" applyFont="1" applyBorder="1" applyAlignment="1">
      <alignment horizontal="center" vertical="top" wrapText="1"/>
    </xf>
    <xf numFmtId="3" fontId="11" fillId="0" borderId="4" xfId="0" applyNumberFormat="1" applyFont="1" applyBorder="1" applyAlignment="1">
      <alignment horizontal="center" vertical="top" shrinkToFit="1"/>
    </xf>
    <xf numFmtId="0" fontId="11" fillId="0" borderId="2" xfId="0" applyFont="1" applyBorder="1" applyAlignment="1">
      <alignment horizontal="left" vertical="top" wrapText="1"/>
    </xf>
    <xf numFmtId="0" fontId="15" fillId="0" borderId="2" xfId="0" applyFont="1" applyBorder="1" applyAlignment="1">
      <alignment horizontal="left" vertical="top" wrapText="1" indent="9"/>
    </xf>
    <xf numFmtId="0" fontId="15" fillId="0" borderId="2" xfId="0" applyFont="1" applyBorder="1" applyAlignment="1">
      <alignment horizontal="center" vertical="top" wrapText="1"/>
    </xf>
    <xf numFmtId="1" fontId="16" fillId="0" borderId="2" xfId="0" applyNumberFormat="1" applyFont="1" applyBorder="1" applyAlignment="1">
      <alignment horizontal="right" vertical="center" indent="1" shrinkToFit="1"/>
    </xf>
    <xf numFmtId="0" fontId="17" fillId="0" borderId="2" xfId="0" applyFont="1" applyBorder="1" applyAlignment="1">
      <alignment horizontal="right" vertical="center" wrapText="1" indent="2"/>
    </xf>
    <xf numFmtId="0" fontId="11" fillId="0" borderId="2" xfId="0" applyFont="1" applyBorder="1" applyAlignment="1">
      <alignment horizontal="left" wrapText="1"/>
    </xf>
    <xf numFmtId="0" fontId="17" fillId="0" borderId="2" xfId="0" applyFont="1" applyBorder="1" applyAlignment="1">
      <alignment horizontal="left" vertical="top" wrapText="1"/>
    </xf>
    <xf numFmtId="0" fontId="17" fillId="0" borderId="2" xfId="0" applyFont="1" applyBorder="1" applyAlignment="1">
      <alignment horizontal="center" vertical="top" wrapText="1"/>
    </xf>
    <xf numFmtId="4" fontId="16" fillId="0" borderId="2" xfId="0" applyNumberFormat="1" applyFont="1" applyBorder="1" applyAlignment="1">
      <alignment horizontal="center" vertical="top" shrinkToFit="1"/>
    </xf>
    <xf numFmtId="2" fontId="16" fillId="0" borderId="2" xfId="0" applyNumberFormat="1" applyFont="1" applyBorder="1" applyAlignment="1">
      <alignment horizontal="center" vertical="top" shrinkToFit="1"/>
    </xf>
    <xf numFmtId="1" fontId="16" fillId="0" borderId="2" xfId="0" applyNumberFormat="1" applyFont="1" applyBorder="1" applyAlignment="1">
      <alignment horizontal="right" vertical="top" indent="1" shrinkToFit="1"/>
    </xf>
    <xf numFmtId="0" fontId="17" fillId="0" borderId="2" xfId="0" applyFont="1" applyBorder="1" applyAlignment="1">
      <alignment horizontal="right" vertical="top" wrapText="1" indent="2"/>
    </xf>
    <xf numFmtId="0" fontId="17" fillId="0" borderId="2" xfId="0" applyFont="1" applyBorder="1" applyAlignment="1">
      <alignment horizontal="center" vertical="center" wrapText="1"/>
    </xf>
    <xf numFmtId="4" fontId="16" fillId="0" borderId="2" xfId="0" applyNumberFormat="1" applyFont="1" applyBorder="1" applyAlignment="1">
      <alignment horizontal="center" vertical="center" shrinkToFit="1"/>
    </xf>
    <xf numFmtId="2" fontId="16" fillId="0" borderId="2" xfId="0" applyNumberFormat="1" applyFont="1" applyBorder="1" applyAlignment="1">
      <alignment horizontal="center" vertical="center" shrinkToFit="1"/>
    </xf>
    <xf numFmtId="3" fontId="18" fillId="0" borderId="2" xfId="0" applyNumberFormat="1" applyFont="1" applyBorder="1" applyAlignment="1">
      <alignment horizontal="center" vertical="top" shrinkToFit="1"/>
    </xf>
    <xf numFmtId="0" fontId="4" fillId="0" borderId="2" xfId="0" applyFont="1" applyBorder="1" applyAlignment="1">
      <alignment horizontal="left" vertical="top" wrapText="1" indent="7"/>
    </xf>
    <xf numFmtId="0" fontId="4" fillId="0" borderId="2" xfId="0" applyFont="1" applyBorder="1" applyAlignment="1">
      <alignment horizontal="center" vertical="top" wrapText="1"/>
    </xf>
    <xf numFmtId="0" fontId="4" fillId="0" borderId="2" xfId="0" applyFont="1" applyBorder="1" applyAlignment="1">
      <alignment horizontal="left" vertical="top" wrapText="1" indent="1"/>
    </xf>
    <xf numFmtId="1" fontId="11" fillId="0" borderId="2" xfId="0" applyNumberFormat="1" applyFont="1" applyBorder="1" applyAlignment="1">
      <alignment horizontal="center" vertical="center" shrinkToFit="1"/>
    </xf>
    <xf numFmtId="0" fontId="13" fillId="0" borderId="2" xfId="0" applyFont="1" applyBorder="1" applyAlignment="1">
      <alignment horizontal="center" vertical="top" wrapText="1"/>
    </xf>
    <xf numFmtId="2" fontId="11" fillId="0" borderId="2" xfId="0" applyNumberFormat="1" applyFont="1" applyBorder="1" applyAlignment="1">
      <alignment horizontal="center" vertical="top" shrinkToFit="1"/>
    </xf>
    <xf numFmtId="164" fontId="11" fillId="0" borderId="2" xfId="0" applyNumberFormat="1" applyFont="1" applyBorder="1" applyAlignment="1">
      <alignment horizontal="right" vertical="top" indent="1" shrinkToFit="1"/>
    </xf>
    <xf numFmtId="4" fontId="11" fillId="0" borderId="2" xfId="0" applyNumberFormat="1" applyFont="1" applyBorder="1" applyAlignment="1">
      <alignment horizontal="center" vertical="top" shrinkToFit="1"/>
    </xf>
    <xf numFmtId="3" fontId="14" fillId="0" borderId="2" xfId="0" applyNumberFormat="1" applyFont="1" applyBorder="1" applyAlignment="1">
      <alignment horizontal="center" vertical="top" shrinkToFit="1"/>
    </xf>
    <xf numFmtId="0" fontId="11" fillId="0" borderId="5" xfId="0" applyFont="1" applyBorder="1" applyAlignment="1">
      <alignment horizontal="left" wrapText="1"/>
    </xf>
    <xf numFmtId="0" fontId="11" fillId="0" borderId="6" xfId="0" applyFont="1" applyBorder="1" applyAlignment="1">
      <alignment horizontal="left" wrapText="1"/>
    </xf>
    <xf numFmtId="0" fontId="4" fillId="0" borderId="0" xfId="0" applyFont="1" applyAlignment="1">
      <alignment vertical="top" wrapText="1"/>
    </xf>
    <xf numFmtId="2" fontId="11" fillId="0" borderId="2" xfId="0" applyNumberFormat="1" applyFont="1" applyBorder="1" applyAlignment="1">
      <alignment horizontal="left" vertical="top" indent="1" shrinkToFit="1"/>
    </xf>
    <xf numFmtId="4" fontId="11" fillId="0" borderId="2" xfId="0" applyNumberFormat="1" applyFont="1" applyBorder="1" applyAlignment="1">
      <alignment horizontal="left" vertical="top" shrinkToFit="1"/>
    </xf>
    <xf numFmtId="1" fontId="11" fillId="0" borderId="2" xfId="0" applyNumberFormat="1" applyFont="1" applyBorder="1" applyAlignment="1">
      <alignment horizontal="center" vertical="top" shrinkToFit="1"/>
    </xf>
    <xf numFmtId="0" fontId="11" fillId="0" borderId="2" xfId="0" applyFont="1" applyBorder="1" applyAlignment="1">
      <alignment horizontal="left" vertical="center" wrapText="1"/>
    </xf>
    <xf numFmtId="0" fontId="14" fillId="0" borderId="2" xfId="0" applyFont="1" applyBorder="1" applyAlignment="1">
      <alignment horizontal="left" wrapText="1"/>
    </xf>
    <xf numFmtId="165" fontId="11" fillId="0" borderId="2" xfId="1" applyNumberFormat="1" applyFont="1" applyFill="1" applyBorder="1" applyAlignment="1">
      <alignment horizontal="left" vertical="top" wrapText="1"/>
    </xf>
    <xf numFmtId="0" fontId="13" fillId="0" borderId="6" xfId="0" applyFont="1" applyBorder="1" applyAlignment="1">
      <alignment horizontal="center" vertical="top" wrapText="1"/>
    </xf>
    <xf numFmtId="2" fontId="11" fillId="0" borderId="6" xfId="0" applyNumberFormat="1" applyFont="1" applyBorder="1" applyAlignment="1">
      <alignment horizontal="center" vertical="top" shrinkToFit="1"/>
    </xf>
    <xf numFmtId="164" fontId="11" fillId="0" borderId="7" xfId="0" applyNumberFormat="1" applyFont="1" applyBorder="1" applyAlignment="1">
      <alignment horizontal="right" vertical="top" indent="1" shrinkToFit="1"/>
    </xf>
    <xf numFmtId="4" fontId="14" fillId="0" borderId="2" xfId="0" applyNumberFormat="1" applyFont="1" applyBorder="1" applyAlignment="1">
      <alignment horizontal="center" vertical="top" shrinkToFi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center" vertical="top" wrapText="1"/>
    </xf>
    <xf numFmtId="0" fontId="2" fillId="0" borderId="0" xfId="0" applyFont="1" applyAlignment="1">
      <alignment horizontal="center" vertical="top" wrapText="1"/>
    </xf>
    <xf numFmtId="0" fontId="3" fillId="2" borderId="0" xfId="0" applyFont="1" applyFill="1" applyAlignment="1">
      <alignment horizontal="center" vertical="top" wrapText="1"/>
    </xf>
    <xf numFmtId="0" fontId="4" fillId="0" borderId="0" xfId="0" applyFont="1" applyAlignment="1">
      <alignment horizontal="center" vertical="top"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13" fillId="0" borderId="0" xfId="0" applyFont="1" applyAlignment="1">
      <alignment horizontal="center" vertical="top" wrapText="1"/>
    </xf>
    <xf numFmtId="0" fontId="4" fillId="0" borderId="1" xfId="0" applyFont="1" applyBorder="1" applyAlignment="1">
      <alignment horizontal="center" vertical="top" wrapText="1"/>
    </xf>
    <xf numFmtId="0" fontId="4" fillId="0" borderId="5" xfId="0" applyFont="1" applyBorder="1" applyAlignment="1">
      <alignment horizontal="right" vertical="top" wrapText="1"/>
    </xf>
    <xf numFmtId="0" fontId="4" fillId="0" borderId="6" xfId="0" applyFont="1" applyBorder="1" applyAlignment="1">
      <alignment horizontal="right" vertical="top" wrapText="1"/>
    </xf>
    <xf numFmtId="0" fontId="4" fillId="0" borderId="7" xfId="0" applyFont="1" applyBorder="1" applyAlignment="1">
      <alignment horizontal="right" vertical="top" wrapText="1"/>
    </xf>
    <xf numFmtId="0" fontId="11" fillId="0" borderId="5" xfId="0" applyFont="1" applyBorder="1" applyAlignment="1">
      <alignment horizontal="left" wrapText="1"/>
    </xf>
    <xf numFmtId="0" fontId="11" fillId="0" borderId="6" xfId="0" applyFont="1" applyBorder="1" applyAlignment="1">
      <alignment horizontal="left" wrapText="1"/>
    </xf>
    <xf numFmtId="0" fontId="11" fillId="0" borderId="7" xfId="0" applyFont="1" applyBorder="1" applyAlignment="1">
      <alignment horizontal="left" wrapText="1"/>
    </xf>
    <xf numFmtId="0" fontId="15" fillId="0" borderId="5" xfId="0" applyFont="1" applyBorder="1" applyAlignment="1">
      <alignment horizontal="left" vertical="top" wrapText="1" indent="4"/>
    </xf>
    <xf numFmtId="0" fontId="15" fillId="0" borderId="7" xfId="0" applyFont="1" applyBorder="1" applyAlignment="1">
      <alignment horizontal="left" vertical="top" wrapText="1" indent="4"/>
    </xf>
    <xf numFmtId="0" fontId="17" fillId="0" borderId="0" xfId="0" applyFont="1" applyAlignment="1">
      <alignment horizontal="center" vertical="top" wrapText="1"/>
    </xf>
    <xf numFmtId="0" fontId="11" fillId="0" borderId="5" xfId="0" applyFont="1" applyBorder="1" applyAlignment="1">
      <alignment horizontal="left" vertical="top" wrapText="1" indent="2"/>
    </xf>
    <xf numFmtId="0" fontId="11" fillId="0" borderId="6" xfId="0" applyFont="1" applyBorder="1" applyAlignment="1">
      <alignment horizontal="left" vertical="top" wrapText="1" indent="2"/>
    </xf>
    <xf numFmtId="0" fontId="11" fillId="0" borderId="7" xfId="0" applyFont="1" applyBorder="1" applyAlignment="1">
      <alignment horizontal="left" vertical="top" wrapText="1" indent="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topLeftCell="A8" workbookViewId="0">
      <selection activeCell="C23" sqref="C23"/>
    </sheetView>
  </sheetViews>
  <sheetFormatPr defaultRowHeight="12.75"/>
  <cols>
    <col min="1" max="1" width="8.6640625" customWidth="1"/>
    <col min="2" max="2" width="57.5" customWidth="1"/>
    <col min="3" max="3" width="30.6640625" customWidth="1"/>
    <col min="4" max="4" width="22.1640625" customWidth="1"/>
  </cols>
  <sheetData>
    <row r="1" spans="1:4" ht="17.45" customHeight="1">
      <c r="A1" s="82" t="s">
        <v>15</v>
      </c>
      <c r="B1" s="83"/>
      <c r="C1" s="83"/>
    </row>
    <row r="2" spans="1:4" ht="23.1" customHeight="1">
      <c r="A2" s="84" t="s">
        <v>0</v>
      </c>
      <c r="B2" s="84"/>
      <c r="C2" s="84"/>
    </row>
    <row r="3" spans="1:4" ht="14.25" customHeight="1">
      <c r="A3" s="85" t="s">
        <v>1</v>
      </c>
      <c r="B3" s="85"/>
      <c r="C3" s="85"/>
    </row>
    <row r="4" spans="1:4" ht="15.6" customHeight="1">
      <c r="A4" s="1"/>
      <c r="B4" s="2" t="s">
        <v>2</v>
      </c>
      <c r="C4" s="1"/>
    </row>
    <row r="5" spans="1:4" ht="17.100000000000001" customHeight="1">
      <c r="A5" s="86" t="s">
        <v>3</v>
      </c>
      <c r="B5" s="4" t="s">
        <v>4</v>
      </c>
      <c r="C5" s="14" t="s">
        <v>5</v>
      </c>
    </row>
    <row r="6" spans="1:4" ht="35.1" customHeight="1">
      <c r="A6" s="87"/>
      <c r="B6" s="5"/>
      <c r="C6" s="3" t="s">
        <v>6</v>
      </c>
    </row>
    <row r="7" spans="1:4" ht="18.75" customHeight="1">
      <c r="A7" s="6" t="s">
        <v>7</v>
      </c>
      <c r="B7" s="79" t="s">
        <v>8</v>
      </c>
      <c r="C7" s="80"/>
    </row>
    <row r="8" spans="1:4" ht="24.2" customHeight="1">
      <c r="A8" s="7">
        <v>1</v>
      </c>
      <c r="B8" s="8" t="s">
        <v>9</v>
      </c>
      <c r="C8" s="9">
        <f>+'Table 3'!G8</f>
        <v>0</v>
      </c>
    </row>
    <row r="9" spans="1:4" ht="24.2" customHeight="1">
      <c r="A9" s="7">
        <v>2</v>
      </c>
      <c r="B9" s="8" t="s">
        <v>10</v>
      </c>
      <c r="C9" s="9">
        <f>+'Table 4'!G17</f>
        <v>0</v>
      </c>
    </row>
    <row r="10" spans="1:4" ht="24.2" customHeight="1">
      <c r="A10" s="7">
        <v>3</v>
      </c>
      <c r="B10" s="8" t="s">
        <v>11</v>
      </c>
      <c r="C10" s="9">
        <f>+'Table 5'!F21</f>
        <v>0</v>
      </c>
    </row>
    <row r="11" spans="1:4" ht="23.45" customHeight="1">
      <c r="A11" s="10"/>
      <c r="B11" s="6" t="s">
        <v>12</v>
      </c>
      <c r="C11" s="11">
        <f>SUM(C8:C10)</f>
        <v>0</v>
      </c>
    </row>
    <row r="12" spans="1:4" ht="23.45" customHeight="1">
      <c r="A12" s="5"/>
      <c r="B12" s="12" t="s">
        <v>13</v>
      </c>
      <c r="C12" s="13">
        <v>0</v>
      </c>
    </row>
    <row r="13" spans="1:4" ht="12.75" customHeight="1">
      <c r="A13" s="81" t="s">
        <v>14</v>
      </c>
      <c r="B13" s="81"/>
      <c r="C13" s="81"/>
      <c r="D13" s="81"/>
    </row>
  </sheetData>
  <mergeCells count="6">
    <mergeCell ref="B7:C7"/>
    <mergeCell ref="A13:D13"/>
    <mergeCell ref="A1:C1"/>
    <mergeCell ref="A2:C2"/>
    <mergeCell ref="A3:C3"/>
    <mergeCell ref="A5:A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D3" sqref="D3"/>
    </sheetView>
  </sheetViews>
  <sheetFormatPr defaultRowHeight="12.75"/>
  <cols>
    <col min="1" max="1" width="4.6640625" style="16" customWidth="1"/>
    <col min="2" max="2" width="14.1640625" style="16" customWidth="1"/>
    <col min="3" max="3" width="49.33203125" style="16" customWidth="1"/>
    <col min="4" max="4" width="10.83203125" style="16" customWidth="1"/>
    <col min="5" max="5" width="7.5" style="16" customWidth="1"/>
    <col min="6" max="6" width="9.33203125" style="16" customWidth="1"/>
    <col min="7" max="7" width="10.5" style="16" customWidth="1"/>
    <col min="8" max="8" width="13.1640625" style="16" customWidth="1"/>
    <col min="9" max="16384" width="9.33203125" style="16"/>
  </cols>
  <sheetData>
    <row r="1" spans="1:8">
      <c r="A1" s="89" t="s">
        <v>61</v>
      </c>
      <c r="B1" s="89"/>
      <c r="C1" s="89"/>
      <c r="D1" s="89"/>
      <c r="E1" s="89"/>
      <c r="F1" s="89"/>
      <c r="G1" s="89"/>
      <c r="H1" s="68"/>
    </row>
    <row r="2" spans="1:8" ht="25.5">
      <c r="A2" s="41" t="s">
        <v>80</v>
      </c>
      <c r="B2" s="8" t="s">
        <v>53</v>
      </c>
      <c r="C2" s="57" t="s">
        <v>54</v>
      </c>
      <c r="D2" s="8" t="s">
        <v>18</v>
      </c>
      <c r="E2" s="58" t="s">
        <v>56</v>
      </c>
      <c r="F2" s="59" t="s">
        <v>57</v>
      </c>
      <c r="G2" s="8" t="s">
        <v>58</v>
      </c>
    </row>
    <row r="3" spans="1:8" ht="89.25">
      <c r="A3" s="60">
        <v>1</v>
      </c>
      <c r="B3" s="41"/>
      <c r="C3" s="41" t="s">
        <v>83</v>
      </c>
      <c r="D3" s="41"/>
      <c r="E3" s="41"/>
      <c r="F3" s="41"/>
      <c r="G3" s="41"/>
    </row>
    <row r="4" spans="1:8">
      <c r="A4" s="46"/>
      <c r="B4" s="61" t="s">
        <v>41</v>
      </c>
      <c r="C4" s="46"/>
      <c r="D4" s="62">
        <v>3800</v>
      </c>
      <c r="E4" s="61" t="s">
        <v>62</v>
      </c>
      <c r="F4" s="69">
        <v>0</v>
      </c>
      <c r="G4" s="64">
        <f>+D4*F4</f>
        <v>0</v>
      </c>
    </row>
    <row r="5" spans="1:8" ht="178.5">
      <c r="A5" s="60">
        <v>2</v>
      </c>
      <c r="B5" s="41"/>
      <c r="C5" s="41" t="s">
        <v>84</v>
      </c>
      <c r="D5" s="41"/>
      <c r="E5" s="41"/>
      <c r="F5" s="41"/>
      <c r="G5" s="41"/>
    </row>
    <row r="6" spans="1:8">
      <c r="A6" s="46"/>
      <c r="B6" s="61" t="s">
        <v>41</v>
      </c>
      <c r="C6" s="46"/>
      <c r="D6" s="62">
        <v>8</v>
      </c>
      <c r="E6" s="61" t="s">
        <v>63</v>
      </c>
      <c r="F6" s="70">
        <v>0</v>
      </c>
      <c r="G6" s="64">
        <f>+D6*F6</f>
        <v>0</v>
      </c>
    </row>
    <row r="7" spans="1:8" ht="178.5">
      <c r="A7" s="60">
        <v>3</v>
      </c>
      <c r="B7" s="41"/>
      <c r="C7" s="41" t="s">
        <v>85</v>
      </c>
      <c r="D7" s="41"/>
      <c r="E7" s="41"/>
      <c r="F7" s="41"/>
      <c r="G7" s="41"/>
    </row>
    <row r="8" spans="1:8">
      <c r="A8" s="46"/>
      <c r="B8" s="61" t="s">
        <v>41</v>
      </c>
      <c r="C8" s="46"/>
      <c r="D8" s="62">
        <v>5</v>
      </c>
      <c r="E8" s="61" t="s">
        <v>63</v>
      </c>
      <c r="F8" s="70">
        <v>0</v>
      </c>
      <c r="G8" s="64">
        <f>+D8*F8</f>
        <v>0</v>
      </c>
    </row>
    <row r="9" spans="1:8">
      <c r="A9" s="46"/>
      <c r="B9" s="46"/>
      <c r="C9" s="46"/>
      <c r="D9" s="46"/>
      <c r="E9" s="46"/>
      <c r="F9" s="46"/>
      <c r="G9" s="46"/>
    </row>
    <row r="10" spans="1:8" ht="38.25">
      <c r="A10" s="71">
        <v>4</v>
      </c>
      <c r="B10" s="72"/>
      <c r="C10" s="41" t="s">
        <v>86</v>
      </c>
      <c r="D10" s="72"/>
      <c r="E10" s="72"/>
      <c r="F10" s="72"/>
      <c r="G10" s="72"/>
    </row>
    <row r="11" spans="1:8">
      <c r="A11" s="46"/>
      <c r="B11" s="61" t="s">
        <v>41</v>
      </c>
      <c r="C11" s="46"/>
      <c r="D11" s="62">
        <v>5</v>
      </c>
      <c r="E11" s="61" t="s">
        <v>63</v>
      </c>
      <c r="F11" s="70">
        <v>0</v>
      </c>
      <c r="G11" s="64">
        <f>+D11*F11</f>
        <v>0</v>
      </c>
    </row>
    <row r="12" spans="1:8">
      <c r="A12" s="46"/>
      <c r="B12" s="46"/>
      <c r="C12" s="46"/>
      <c r="D12" s="46"/>
      <c r="E12" s="46"/>
      <c r="F12" s="46"/>
      <c r="G12" s="46"/>
    </row>
    <row r="13" spans="1:8" ht="140.25">
      <c r="A13" s="60">
        <v>5</v>
      </c>
      <c r="B13" s="41"/>
      <c r="C13" s="41" t="s">
        <v>87</v>
      </c>
      <c r="D13" s="41"/>
      <c r="E13" s="41"/>
      <c r="F13" s="41"/>
      <c r="G13" s="41"/>
    </row>
    <row r="14" spans="1:8">
      <c r="A14" s="46"/>
      <c r="B14" s="61" t="s">
        <v>41</v>
      </c>
      <c r="C14" s="46"/>
      <c r="D14" s="71">
        <v>12</v>
      </c>
      <c r="E14" s="61" t="s">
        <v>63</v>
      </c>
      <c r="F14" s="70">
        <v>0</v>
      </c>
      <c r="G14" s="64">
        <f>+D14*F14</f>
        <v>0</v>
      </c>
    </row>
    <row r="15" spans="1:8">
      <c r="A15" s="46"/>
      <c r="B15" s="46"/>
      <c r="C15" s="46"/>
      <c r="D15" s="46"/>
      <c r="E15" s="46"/>
      <c r="F15" s="46"/>
      <c r="G15" s="46"/>
    </row>
    <row r="16" spans="1:8" ht="63.75">
      <c r="A16" s="71">
        <v>6</v>
      </c>
      <c r="B16" s="41"/>
      <c r="C16" s="41" t="s">
        <v>88</v>
      </c>
      <c r="D16" s="41"/>
      <c r="E16" s="41"/>
      <c r="F16" s="41"/>
      <c r="G16" s="41"/>
    </row>
    <row r="17" spans="1:8">
      <c r="A17" s="46"/>
      <c r="B17" s="61" t="s">
        <v>41</v>
      </c>
      <c r="C17" s="46"/>
      <c r="D17" s="62">
        <v>450</v>
      </c>
      <c r="E17" s="61" t="s">
        <v>62</v>
      </c>
      <c r="F17" s="69">
        <v>0</v>
      </c>
      <c r="G17" s="64">
        <f>+D17*F17</f>
        <v>0</v>
      </c>
    </row>
    <row r="18" spans="1:8">
      <c r="A18" s="46"/>
      <c r="B18" s="46"/>
      <c r="C18" s="46"/>
      <c r="D18" s="46"/>
      <c r="E18" s="46"/>
      <c r="F18" s="46"/>
      <c r="G18" s="73">
        <f>SUM(G3:G17)</f>
        <v>0</v>
      </c>
    </row>
    <row r="19" spans="1:8">
      <c r="A19" s="88" t="s">
        <v>64</v>
      </c>
      <c r="B19" s="88"/>
      <c r="C19" s="88"/>
      <c r="D19" s="88"/>
      <c r="E19" s="88"/>
      <c r="F19" s="88"/>
      <c r="G19" s="88"/>
      <c r="H19" s="88"/>
    </row>
  </sheetData>
  <mergeCells count="2">
    <mergeCell ref="A19:H19"/>
    <mergeCell ref="A1:G1"/>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workbookViewId="0">
      <selection activeCell="G1" sqref="G1"/>
    </sheetView>
  </sheetViews>
  <sheetFormatPr defaultRowHeight="12.75"/>
  <cols>
    <col min="1" max="1" width="4.6640625" style="16" customWidth="1"/>
    <col min="2" max="2" width="14.1640625" style="16" customWidth="1"/>
    <col min="3" max="3" width="49.33203125" style="16" customWidth="1"/>
    <col min="4" max="4" width="10.5" style="16" customWidth="1"/>
    <col min="5" max="5" width="7.5" style="16" customWidth="1"/>
    <col min="6" max="6" width="9.33203125" style="16" customWidth="1"/>
    <col min="7" max="7" width="10.5" style="16" customWidth="1"/>
    <col min="8" max="8" width="13.1640625" style="16" customWidth="1"/>
    <col min="9" max="16384" width="9.33203125" style="16"/>
  </cols>
  <sheetData>
    <row r="1" spans="1:8" ht="25.5">
      <c r="A1" s="41" t="s">
        <v>80</v>
      </c>
      <c r="B1" s="8" t="s">
        <v>53</v>
      </c>
      <c r="C1" s="57" t="s">
        <v>54</v>
      </c>
      <c r="D1" s="8" t="s">
        <v>55</v>
      </c>
      <c r="E1" s="58" t="s">
        <v>56</v>
      </c>
      <c r="F1" s="59" t="s">
        <v>57</v>
      </c>
      <c r="G1" s="8" t="s">
        <v>58</v>
      </c>
    </row>
    <row r="2" spans="1:8" ht="127.5">
      <c r="A2" s="60">
        <v>7</v>
      </c>
      <c r="B2" s="41"/>
      <c r="C2" s="41" t="s">
        <v>81</v>
      </c>
      <c r="D2" s="41"/>
      <c r="E2" s="41"/>
      <c r="F2" s="41"/>
      <c r="G2" s="41"/>
    </row>
    <row r="3" spans="1:8">
      <c r="A3" s="46"/>
      <c r="B3" s="61" t="s">
        <v>41</v>
      </c>
      <c r="C3" s="46"/>
      <c r="D3" s="62">
        <v>600</v>
      </c>
      <c r="E3" s="61" t="s">
        <v>29</v>
      </c>
      <c r="F3" s="63">
        <v>0</v>
      </c>
      <c r="G3" s="64">
        <f>+D3*F3</f>
        <v>0</v>
      </c>
    </row>
    <row r="4" spans="1:8">
      <c r="A4" s="46"/>
      <c r="B4" s="46"/>
      <c r="C4" s="46"/>
      <c r="D4" s="46"/>
      <c r="E4" s="46"/>
      <c r="F4" s="46"/>
      <c r="G4" s="46"/>
    </row>
    <row r="5" spans="1:8" ht="114.75">
      <c r="A5" s="60">
        <v>8</v>
      </c>
      <c r="B5" s="41"/>
      <c r="C5" s="41" t="s">
        <v>82</v>
      </c>
      <c r="D5" s="41"/>
      <c r="E5" s="41"/>
      <c r="F5" s="41"/>
      <c r="G5" s="41"/>
    </row>
    <row r="6" spans="1:8">
      <c r="A6" s="46"/>
      <c r="B6" s="61" t="s">
        <v>41</v>
      </c>
      <c r="C6" s="46"/>
      <c r="D6" s="62">
        <v>600</v>
      </c>
      <c r="E6" s="61" t="s">
        <v>29</v>
      </c>
      <c r="F6" s="63">
        <v>0</v>
      </c>
      <c r="G6" s="64">
        <f>+D6*F6</f>
        <v>0</v>
      </c>
    </row>
    <row r="7" spans="1:8">
      <c r="A7" s="66"/>
      <c r="B7" s="75"/>
      <c r="C7" s="67"/>
      <c r="D7" s="76"/>
      <c r="E7" s="75"/>
      <c r="F7" s="77"/>
      <c r="G7" s="78">
        <f>SUM(G2:G6)</f>
        <v>0</v>
      </c>
    </row>
    <row r="8" spans="1:8">
      <c r="A8" s="90" t="s">
        <v>59</v>
      </c>
      <c r="B8" s="91"/>
      <c r="C8" s="91"/>
      <c r="D8" s="91"/>
      <c r="E8" s="91"/>
      <c r="F8" s="92"/>
      <c r="G8" s="65">
        <f>+G7+'Table 2'!G18</f>
        <v>0</v>
      </c>
    </row>
    <row r="9" spans="1:8">
      <c r="A9" s="93"/>
      <c r="B9" s="94"/>
      <c r="C9" s="94"/>
      <c r="D9" s="94"/>
      <c r="E9" s="94"/>
      <c r="F9" s="95"/>
      <c r="G9" s="46"/>
    </row>
    <row r="10" spans="1:8">
      <c r="A10" s="93"/>
      <c r="B10" s="94"/>
      <c r="C10" s="94"/>
      <c r="D10" s="94"/>
      <c r="E10" s="94"/>
      <c r="F10" s="95"/>
      <c r="G10" s="46"/>
    </row>
    <row r="11" spans="1:8">
      <c r="A11" s="88" t="s">
        <v>60</v>
      </c>
      <c r="B11" s="88"/>
      <c r="C11" s="88"/>
      <c r="D11" s="88"/>
      <c r="E11" s="88"/>
      <c r="F11" s="88"/>
      <c r="G11" s="88"/>
      <c r="H11" s="88"/>
    </row>
  </sheetData>
  <mergeCells count="4">
    <mergeCell ref="A8:F8"/>
    <mergeCell ref="A9:F9"/>
    <mergeCell ref="A10:F10"/>
    <mergeCell ref="A11:H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
  <sheetViews>
    <sheetView workbookViewId="0">
      <selection sqref="A1:G1"/>
    </sheetView>
  </sheetViews>
  <sheetFormatPr defaultRowHeight="12.75"/>
  <cols>
    <col min="1" max="1" width="5.5" style="16" customWidth="1"/>
    <col min="2" max="2" width="11.33203125" style="16" customWidth="1"/>
    <col min="3" max="3" width="51.83203125" style="16" customWidth="1"/>
    <col min="4" max="4" width="5.1640625" style="16" customWidth="1"/>
    <col min="5" max="5" width="10.1640625" style="16" customWidth="1"/>
    <col min="6" max="6" width="10.5" style="16" customWidth="1"/>
    <col min="7" max="7" width="13.33203125" style="16" customWidth="1"/>
    <col min="8" max="8" width="11.33203125" style="16" customWidth="1"/>
    <col min="9" max="16384" width="9.33203125" style="16"/>
  </cols>
  <sheetData>
    <row r="1" spans="1:7">
      <c r="A1" s="89" t="s">
        <v>35</v>
      </c>
      <c r="B1" s="89"/>
      <c r="C1" s="89"/>
      <c r="D1" s="89"/>
      <c r="E1" s="89"/>
      <c r="F1" s="89"/>
      <c r="G1" s="89"/>
    </row>
    <row r="2" spans="1:7" ht="24">
      <c r="A2" s="41" t="s">
        <v>70</v>
      </c>
      <c r="B2" s="41" t="s">
        <v>71</v>
      </c>
      <c r="C2" s="42" t="s">
        <v>36</v>
      </c>
      <c r="D2" s="43" t="s">
        <v>37</v>
      </c>
      <c r="E2" s="43" t="s">
        <v>38</v>
      </c>
      <c r="F2" s="43" t="s">
        <v>39</v>
      </c>
      <c r="G2" s="43" t="s">
        <v>40</v>
      </c>
    </row>
    <row r="3" spans="1:7" ht="72">
      <c r="A3" s="44">
        <v>1</v>
      </c>
      <c r="B3" s="45" t="s">
        <v>41</v>
      </c>
      <c r="C3" s="41" t="s">
        <v>72</v>
      </c>
      <c r="D3" s="41"/>
      <c r="E3" s="41"/>
      <c r="F3" s="41"/>
      <c r="G3" s="41"/>
    </row>
    <row r="4" spans="1:7">
      <c r="A4" s="46"/>
      <c r="B4" s="46"/>
      <c r="C4" s="47" t="s">
        <v>42</v>
      </c>
      <c r="D4" s="48" t="s">
        <v>43</v>
      </c>
      <c r="E4" s="49">
        <v>1875</v>
      </c>
      <c r="F4" s="50">
        <v>0</v>
      </c>
      <c r="G4" s="49">
        <f>+E4*F4</f>
        <v>0</v>
      </c>
    </row>
    <row r="5" spans="1:7">
      <c r="A5" s="46"/>
      <c r="B5" s="46"/>
      <c r="C5" s="47" t="s">
        <v>44</v>
      </c>
      <c r="D5" s="48" t="s">
        <v>43</v>
      </c>
      <c r="E5" s="50">
        <v>450</v>
      </c>
      <c r="F5" s="50">
        <v>0</v>
      </c>
      <c r="G5" s="49">
        <f t="shared" ref="G5:G12" si="0">+E5*F5</f>
        <v>0</v>
      </c>
    </row>
    <row r="6" spans="1:7">
      <c r="A6" s="46"/>
      <c r="B6" s="46"/>
      <c r="C6" s="47" t="s">
        <v>45</v>
      </c>
      <c r="D6" s="48" t="s">
        <v>43</v>
      </c>
      <c r="E6" s="49">
        <v>2100</v>
      </c>
      <c r="F6" s="50">
        <v>0</v>
      </c>
      <c r="G6" s="49">
        <f t="shared" si="0"/>
        <v>0</v>
      </c>
    </row>
    <row r="7" spans="1:7" ht="24">
      <c r="A7" s="51">
        <v>2</v>
      </c>
      <c r="B7" s="52" t="s">
        <v>41</v>
      </c>
      <c r="C7" s="41" t="s">
        <v>73</v>
      </c>
      <c r="D7" s="48" t="s">
        <v>43</v>
      </c>
      <c r="E7" s="49">
        <v>4425</v>
      </c>
      <c r="F7" s="50">
        <v>0</v>
      </c>
      <c r="G7" s="49">
        <f t="shared" si="0"/>
        <v>0</v>
      </c>
    </row>
    <row r="8" spans="1:7" ht="36">
      <c r="A8" s="44">
        <v>3</v>
      </c>
      <c r="B8" s="45" t="s">
        <v>41</v>
      </c>
      <c r="C8" s="41" t="s">
        <v>74</v>
      </c>
      <c r="D8" s="53" t="s">
        <v>43</v>
      </c>
      <c r="E8" s="54">
        <v>4425</v>
      </c>
      <c r="F8" s="55">
        <v>0</v>
      </c>
      <c r="G8" s="49">
        <f t="shared" si="0"/>
        <v>0</v>
      </c>
    </row>
    <row r="9" spans="1:7" ht="24">
      <c r="A9" s="51">
        <v>4</v>
      </c>
      <c r="B9" s="52" t="s">
        <v>41</v>
      </c>
      <c r="C9" s="41" t="s">
        <v>75</v>
      </c>
      <c r="D9" s="48" t="s">
        <v>43</v>
      </c>
      <c r="E9" s="49">
        <v>1750</v>
      </c>
      <c r="F9" s="50">
        <v>0</v>
      </c>
      <c r="G9" s="49">
        <f t="shared" si="0"/>
        <v>0</v>
      </c>
    </row>
    <row r="10" spans="1:7" ht="132">
      <c r="A10" s="44">
        <v>5</v>
      </c>
      <c r="B10" s="45" t="s">
        <v>41</v>
      </c>
      <c r="C10" s="41" t="s">
        <v>76</v>
      </c>
      <c r="D10" s="53" t="s">
        <v>46</v>
      </c>
      <c r="E10" s="55">
        <v>5</v>
      </c>
      <c r="F10" s="54">
        <v>0</v>
      </c>
      <c r="G10" s="49">
        <f t="shared" si="0"/>
        <v>0</v>
      </c>
    </row>
    <row r="11" spans="1:7" ht="36">
      <c r="A11" s="44">
        <v>6</v>
      </c>
      <c r="B11" s="45" t="s">
        <v>41</v>
      </c>
      <c r="C11" s="41" t="s">
        <v>77</v>
      </c>
      <c r="D11" s="53" t="s">
        <v>46</v>
      </c>
      <c r="E11" s="55">
        <v>5</v>
      </c>
      <c r="F11" s="55">
        <v>0</v>
      </c>
      <c r="G11" s="49">
        <f t="shared" si="0"/>
        <v>0</v>
      </c>
    </row>
    <row r="12" spans="1:7" ht="48">
      <c r="A12" s="44">
        <v>7</v>
      </c>
      <c r="B12" s="45" t="s">
        <v>41</v>
      </c>
      <c r="C12" s="41" t="s">
        <v>78</v>
      </c>
      <c r="D12" s="53" t="s">
        <v>46</v>
      </c>
      <c r="E12" s="55">
        <v>6</v>
      </c>
      <c r="F12" s="54">
        <v>0</v>
      </c>
      <c r="G12" s="49">
        <f t="shared" si="0"/>
        <v>0</v>
      </c>
    </row>
    <row r="13" spans="1:7" ht="96">
      <c r="A13" s="44">
        <v>8</v>
      </c>
      <c r="B13" s="45" t="s">
        <v>41</v>
      </c>
      <c r="C13" s="41" t="s">
        <v>79</v>
      </c>
      <c r="D13" s="41"/>
      <c r="E13" s="41"/>
      <c r="F13" s="41"/>
      <c r="G13" s="41"/>
    </row>
    <row r="14" spans="1:7">
      <c r="A14" s="46"/>
      <c r="B14" s="52" t="s">
        <v>41</v>
      </c>
      <c r="C14" s="47" t="s">
        <v>47</v>
      </c>
      <c r="D14" s="48" t="s">
        <v>48</v>
      </c>
      <c r="E14" s="50">
        <v>700</v>
      </c>
      <c r="F14" s="50">
        <v>0</v>
      </c>
      <c r="G14" s="49">
        <f t="shared" ref="G14:G15" si="1">+E14*F14</f>
        <v>0</v>
      </c>
    </row>
    <row r="15" spans="1:7">
      <c r="A15" s="46"/>
      <c r="B15" s="46"/>
      <c r="C15" s="47" t="s">
        <v>49</v>
      </c>
      <c r="D15" s="48" t="s">
        <v>48</v>
      </c>
      <c r="E15" s="50">
        <v>800</v>
      </c>
      <c r="F15" s="50">
        <v>0</v>
      </c>
      <c r="G15" s="49">
        <f t="shared" si="1"/>
        <v>0</v>
      </c>
    </row>
    <row r="16" spans="1:7">
      <c r="A16" s="46"/>
      <c r="B16" s="46"/>
      <c r="C16" s="47" t="s">
        <v>50</v>
      </c>
      <c r="D16" s="48" t="s">
        <v>48</v>
      </c>
      <c r="E16" s="50">
        <v>400</v>
      </c>
      <c r="F16" s="50">
        <v>0</v>
      </c>
      <c r="G16" s="49">
        <f>+E16*F16</f>
        <v>0</v>
      </c>
    </row>
    <row r="17" spans="1:8">
      <c r="A17" s="46"/>
      <c r="B17" s="96" t="s">
        <v>51</v>
      </c>
      <c r="C17" s="97"/>
      <c r="D17" s="46"/>
      <c r="E17" s="46"/>
      <c r="F17" s="46"/>
      <c r="G17" s="56">
        <f>SUM(G3:G16)</f>
        <v>0</v>
      </c>
    </row>
    <row r="18" spans="1:8">
      <c r="A18" s="98" t="s">
        <v>52</v>
      </c>
      <c r="B18" s="98"/>
      <c r="C18" s="98"/>
      <c r="D18" s="98"/>
      <c r="E18" s="98"/>
      <c r="F18" s="98"/>
      <c r="G18" s="98"/>
      <c r="H18" s="98"/>
    </row>
  </sheetData>
  <mergeCells count="3">
    <mergeCell ref="A1:G1"/>
    <mergeCell ref="B17:C17"/>
    <mergeCell ref="A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tabSelected="1" workbookViewId="0">
      <selection sqref="A1:F1"/>
    </sheetView>
  </sheetViews>
  <sheetFormatPr defaultRowHeight="12.75"/>
  <cols>
    <col min="1" max="1" width="4" style="16" customWidth="1"/>
    <col min="2" max="2" width="37.83203125" style="16" customWidth="1"/>
    <col min="3" max="3" width="10.6640625" style="16" customWidth="1"/>
    <col min="4" max="4" width="8.5" style="16" customWidth="1"/>
    <col min="5" max="5" width="8" style="16" customWidth="1"/>
    <col min="6" max="6" width="12.5" style="16" bestFit="1" customWidth="1"/>
    <col min="7" max="7" width="29.5" style="16" customWidth="1"/>
    <col min="8" max="16384" width="9.33203125" style="16"/>
  </cols>
  <sheetData>
    <row r="1" spans="1:7">
      <c r="A1" s="89" t="s">
        <v>25</v>
      </c>
      <c r="B1" s="89"/>
      <c r="C1" s="89"/>
      <c r="D1" s="89"/>
      <c r="E1" s="89"/>
      <c r="F1" s="89"/>
      <c r="G1" s="15"/>
    </row>
    <row r="2" spans="1:7" ht="38.25">
      <c r="A2" s="17" t="s">
        <v>16</v>
      </c>
      <c r="B2" s="17" t="s">
        <v>17</v>
      </c>
      <c r="C2" s="17" t="s">
        <v>18</v>
      </c>
      <c r="D2" s="17" t="s">
        <v>19</v>
      </c>
      <c r="E2" s="17" t="s">
        <v>20</v>
      </c>
      <c r="F2" s="17" t="s">
        <v>21</v>
      </c>
    </row>
    <row r="3" spans="1:7">
      <c r="A3" s="18"/>
      <c r="B3" s="19" t="s">
        <v>22</v>
      </c>
      <c r="C3" s="18"/>
      <c r="D3" s="18"/>
      <c r="E3" s="18"/>
      <c r="F3" s="18"/>
    </row>
    <row r="4" spans="1:7" ht="76.5">
      <c r="A4" s="20">
        <v>1</v>
      </c>
      <c r="B4" s="21" t="s">
        <v>26</v>
      </c>
      <c r="C4" s="22"/>
      <c r="D4" s="22"/>
      <c r="E4" s="22"/>
      <c r="F4" s="23"/>
    </row>
    <row r="5" spans="1:7">
      <c r="A5" s="24"/>
      <c r="B5" s="25" t="s">
        <v>23</v>
      </c>
      <c r="C5" s="24"/>
      <c r="D5" s="24"/>
      <c r="E5" s="24"/>
      <c r="F5" s="26"/>
    </row>
    <row r="6" spans="1:7">
      <c r="A6" s="27"/>
      <c r="B6" s="21" t="s">
        <v>27</v>
      </c>
      <c r="C6" s="28">
        <v>10</v>
      </c>
      <c r="D6" s="29" t="s">
        <v>28</v>
      </c>
      <c r="E6" s="30">
        <v>0</v>
      </c>
      <c r="F6" s="31">
        <f>+C6*E6</f>
        <v>0</v>
      </c>
    </row>
    <row r="7" spans="1:7" ht="63.75">
      <c r="A7" s="20">
        <v>2</v>
      </c>
      <c r="B7" s="22" t="s">
        <v>65</v>
      </c>
      <c r="C7" s="22"/>
      <c r="D7" s="22"/>
      <c r="E7" s="22"/>
      <c r="F7" s="23"/>
    </row>
    <row r="8" spans="1:7">
      <c r="A8" s="24"/>
      <c r="B8" s="25" t="s">
        <v>23</v>
      </c>
      <c r="C8" s="32">
        <v>6</v>
      </c>
      <c r="D8" s="33" t="s">
        <v>28</v>
      </c>
      <c r="E8" s="34">
        <v>0</v>
      </c>
      <c r="F8" s="31">
        <f>+C8*E8</f>
        <v>0</v>
      </c>
    </row>
    <row r="9" spans="1:7" ht="38.25">
      <c r="A9" s="20">
        <v>3</v>
      </c>
      <c r="B9" s="22" t="s">
        <v>66</v>
      </c>
      <c r="C9" s="24"/>
      <c r="D9" s="24"/>
      <c r="E9" s="24"/>
      <c r="F9" s="26"/>
    </row>
    <row r="10" spans="1:7">
      <c r="A10" s="24"/>
      <c r="B10" s="25" t="s">
        <v>23</v>
      </c>
      <c r="C10" s="32">
        <v>260</v>
      </c>
      <c r="D10" s="33" t="s">
        <v>29</v>
      </c>
      <c r="E10" s="34">
        <v>0</v>
      </c>
      <c r="F10" s="31">
        <f>+C10*E10</f>
        <v>0</v>
      </c>
    </row>
    <row r="11" spans="1:7" ht="25.5">
      <c r="A11" s="20">
        <v>4</v>
      </c>
      <c r="B11" s="21" t="s">
        <v>30</v>
      </c>
      <c r="C11" s="27"/>
      <c r="D11" s="27"/>
      <c r="E11" s="27"/>
      <c r="F11" s="35"/>
    </row>
    <row r="12" spans="1:7">
      <c r="A12" s="24"/>
      <c r="B12" s="25" t="s">
        <v>23</v>
      </c>
      <c r="C12" s="32">
        <v>1</v>
      </c>
      <c r="D12" s="33" t="s">
        <v>28</v>
      </c>
      <c r="E12" s="34">
        <v>0</v>
      </c>
      <c r="F12" s="31">
        <f>+C12*E12</f>
        <v>0</v>
      </c>
    </row>
    <row r="13" spans="1:7" ht="51">
      <c r="A13" s="20">
        <v>5</v>
      </c>
      <c r="B13" s="22" t="s">
        <v>67</v>
      </c>
      <c r="C13" s="24"/>
      <c r="D13" s="24"/>
      <c r="E13" s="24"/>
      <c r="F13" s="26"/>
    </row>
    <row r="14" spans="1:7">
      <c r="A14" s="24"/>
      <c r="B14" s="25" t="s">
        <v>24</v>
      </c>
      <c r="C14" s="28">
        <v>1</v>
      </c>
      <c r="D14" s="29" t="s">
        <v>28</v>
      </c>
      <c r="E14" s="30">
        <v>0</v>
      </c>
      <c r="F14" s="31">
        <f>+C14*E14</f>
        <v>0</v>
      </c>
    </row>
    <row r="15" spans="1:7" ht="38.25">
      <c r="A15" s="20">
        <v>6</v>
      </c>
      <c r="B15" s="21" t="s">
        <v>31</v>
      </c>
      <c r="C15" s="24"/>
      <c r="D15" s="24"/>
      <c r="E15" s="24"/>
      <c r="F15" s="26"/>
    </row>
    <row r="16" spans="1:7">
      <c r="A16" s="27"/>
      <c r="B16" s="25" t="s">
        <v>23</v>
      </c>
      <c r="C16" s="28">
        <v>50</v>
      </c>
      <c r="D16" s="29" t="s">
        <v>29</v>
      </c>
      <c r="E16" s="30">
        <v>0</v>
      </c>
      <c r="F16" s="31">
        <f>+C16*E16</f>
        <v>0</v>
      </c>
    </row>
    <row r="17" spans="1:6" ht="102">
      <c r="A17" s="20">
        <v>7</v>
      </c>
      <c r="B17" s="21" t="s">
        <v>32</v>
      </c>
      <c r="C17" s="22"/>
      <c r="D17" s="22"/>
      <c r="E17" s="22"/>
      <c r="F17" s="23"/>
    </row>
    <row r="18" spans="1:6">
      <c r="A18" s="24"/>
      <c r="B18" s="25" t="s">
        <v>23</v>
      </c>
      <c r="C18" s="32">
        <v>1</v>
      </c>
      <c r="D18" s="33" t="s">
        <v>33</v>
      </c>
      <c r="E18" s="34">
        <v>0</v>
      </c>
      <c r="F18" s="31">
        <f>+C18*E18</f>
        <v>0</v>
      </c>
    </row>
    <row r="19" spans="1:6" ht="38.25">
      <c r="A19" s="24"/>
      <c r="B19" s="22" t="s">
        <v>68</v>
      </c>
      <c r="C19" s="24"/>
      <c r="D19" s="24"/>
      <c r="E19" s="24"/>
      <c r="F19" s="26"/>
    </row>
    <row r="20" spans="1:6">
      <c r="A20" s="36"/>
      <c r="B20" s="37" t="s">
        <v>24</v>
      </c>
      <c r="C20" s="38">
        <v>1</v>
      </c>
      <c r="D20" s="39" t="s">
        <v>34</v>
      </c>
      <c r="E20" s="40">
        <v>0</v>
      </c>
      <c r="F20" s="31">
        <f>+C20*E20</f>
        <v>0</v>
      </c>
    </row>
    <row r="21" spans="1:6">
      <c r="A21" s="99" t="s">
        <v>69</v>
      </c>
      <c r="B21" s="100"/>
      <c r="C21" s="100"/>
      <c r="D21" s="100"/>
      <c r="E21" s="101"/>
      <c r="F21" s="74">
        <f>+SUM(F3:F20)</f>
        <v>0</v>
      </c>
    </row>
  </sheetData>
  <mergeCells count="2">
    <mergeCell ref="A21:E21"/>
    <mergeCell ref="A1:F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1</vt:lpstr>
      <vt:lpstr>Table 2</vt:lpstr>
      <vt:lpstr>Table 3</vt:lpstr>
      <vt:lpstr>Table 4</vt: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cvi</dc:creator>
  <cp:lastModifiedBy>lenovo</cp:lastModifiedBy>
  <dcterms:created xsi:type="dcterms:W3CDTF">2024-02-26T13:47:19Z</dcterms:created>
  <dcterms:modified xsi:type="dcterms:W3CDTF">2024-02-27T13:46:55Z</dcterms:modified>
</cp:coreProperties>
</file>