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E:\Sajid Data 20-12-2022\Taaleem foundation data\Taaleem Foundation Projects data\OGDCL CSR\OGDCL-Jhal Magsi\Procurement\BOQs\BOQ's blank\"/>
    </mc:Choice>
  </mc:AlternateContent>
  <xr:revisionPtr revIDLastSave="0" documentId="13_ncr:1_{AE88818F-4EDC-41D4-BD54-E008B0370B24}" xr6:coauthVersionLast="47" xr6:coauthVersionMax="47" xr10:uidLastSave="{00000000-0000-0000-0000-000000000000}"/>
  <bookViews>
    <workbookView xWindow="-120" yWindow="-120" windowWidth="20730" windowHeight="11160" xr2:uid="{00000000-000D-0000-FFFF-FFFF00000000}"/>
  </bookViews>
  <sheets>
    <sheet name="Table 1" sheetId="1" r:id="rId1"/>
    <sheet name="Table 2" sheetId="2" r:id="rId2"/>
    <sheet name="Table 3" sheetId="3" r:id="rId3"/>
    <sheet name="Table 4" sheetId="4" r:id="rId4"/>
    <sheet name="Table 5" sheetId="5" r:id="rId5"/>
    <sheet name="Table 6" sheetId="6" r:id="rId6"/>
    <sheet name="Table 7" sheetId="7" r:id="rId7"/>
    <sheet name="Table 8" sheetId="8" r:id="rId8"/>
    <sheet name="Table 9" sheetId="9" r:id="rId9"/>
    <sheet name="Table 10" sheetId="10" r:id="rId10"/>
    <sheet name="Table 11" sheetId="11" r:id="rId11"/>
    <sheet name="Table 12" sheetId="12" r:id="rId12"/>
    <sheet name="Table 13" sheetId="13" r:id="rId13"/>
    <sheet name="Table 14"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9" l="1"/>
  <c r="G18" i="9"/>
  <c r="G16" i="9"/>
  <c r="G14" i="9"/>
  <c r="G12" i="9"/>
  <c r="G10" i="9"/>
  <c r="G8" i="9"/>
  <c r="G6" i="9"/>
  <c r="G4" i="9"/>
  <c r="G20" i="8"/>
  <c r="G18" i="8"/>
  <c r="G16" i="8"/>
  <c r="G14" i="8"/>
  <c r="G12" i="8"/>
  <c r="G10" i="8"/>
  <c r="G8" i="8"/>
  <c r="G6" i="8"/>
  <c r="H113" i="7"/>
  <c r="H110" i="7"/>
  <c r="H107" i="7"/>
  <c r="H105" i="7"/>
  <c r="H102" i="7"/>
  <c r="H99" i="7"/>
  <c r="H96" i="7"/>
  <c r="H94" i="7"/>
  <c r="H89" i="7"/>
  <c r="H86" i="7"/>
  <c r="H83" i="7"/>
  <c r="H81" i="7"/>
  <c r="H80" i="7"/>
  <c r="H77" i="7"/>
  <c r="H74" i="7"/>
  <c r="H70" i="7"/>
  <c r="H67" i="7"/>
  <c r="H63" i="7"/>
  <c r="H61" i="7"/>
  <c r="H58" i="7"/>
  <c r="H55" i="7"/>
  <c r="H52" i="7"/>
  <c r="H49" i="7"/>
  <c r="H46" i="7"/>
  <c r="H43" i="7"/>
  <c r="H39" i="7"/>
  <c r="H35" i="7"/>
  <c r="H32" i="7"/>
  <c r="H29" i="7"/>
  <c r="H25" i="7"/>
  <c r="H22" i="7"/>
  <c r="H18" i="7"/>
  <c r="H14" i="7"/>
  <c r="H11" i="7"/>
  <c r="H8" i="7"/>
  <c r="H5" i="7"/>
  <c r="G17" i="3"/>
  <c r="G14" i="3"/>
  <c r="G12" i="3"/>
  <c r="G10" i="3"/>
  <c r="G8" i="3"/>
  <c r="G6" i="3"/>
  <c r="G4" i="3"/>
  <c r="G19" i="3" s="1"/>
  <c r="G17" i="2"/>
  <c r="G15" i="2"/>
  <c r="G13" i="2"/>
  <c r="G11" i="2"/>
  <c r="G9" i="2"/>
  <c r="G7" i="2"/>
  <c r="G5" i="2"/>
  <c r="G18" i="2" l="1"/>
  <c r="G20" i="3" s="1"/>
  <c r="C6" i="1" s="1"/>
  <c r="E6" i="1" s="1"/>
  <c r="H114" i="7"/>
  <c r="G21" i="8"/>
  <c r="G21" i="9"/>
  <c r="G22" i="9" l="1"/>
  <c r="C7" i="1" s="1"/>
  <c r="E7" i="1" s="1"/>
  <c r="E8" i="1" s="1"/>
  <c r="E9" i="1" s="1"/>
</calcChain>
</file>

<file path=xl/sharedStrings.xml><?xml version="1.0" encoding="utf-8"?>
<sst xmlns="http://schemas.openxmlformats.org/spreadsheetml/2006/main" count="1007" uniqueCount="349">
  <si>
    <r>
      <rPr>
        <b/>
        <sz val="13.5"/>
        <rFont val="Times New Roman"/>
        <family val="1"/>
      </rPr>
      <t>MAIN BOUNDRY WALL SCHOOL BUILDING SIDE ( 1098 RFT )</t>
    </r>
  </si>
  <si>
    <r>
      <rPr>
        <b/>
        <sz val="13.5"/>
        <rFont val="Times New Roman"/>
        <family val="1"/>
      </rPr>
      <t>ENGINEER'S ESTIMATE</t>
    </r>
  </si>
  <si>
    <r>
      <rPr>
        <b/>
        <sz val="11.5"/>
        <rFont val="Times New Roman"/>
        <family val="1"/>
      </rPr>
      <t>S.No</t>
    </r>
  </si>
  <si>
    <r>
      <rPr>
        <b/>
        <sz val="11.5"/>
        <rFont val="Times New Roman"/>
        <family val="1"/>
      </rPr>
      <t>DESCRIPTION OF WORKS</t>
    </r>
  </si>
  <si>
    <r>
      <rPr>
        <b/>
        <sz val="11.5"/>
        <rFont val="Times New Roman"/>
        <family val="1"/>
      </rPr>
      <t>AMOUNT IN PAK. RUPEES</t>
    </r>
  </si>
  <si>
    <r>
      <rPr>
        <b/>
        <sz val="11.5"/>
        <rFont val="Times New Roman"/>
        <family val="1"/>
      </rPr>
      <t xml:space="preserve">NON SCHEDULE ITEM
</t>
    </r>
    <r>
      <rPr>
        <b/>
        <sz val="11.5"/>
        <rFont val="Times New Roman"/>
        <family val="1"/>
      </rPr>
      <t>( RS )</t>
    </r>
  </si>
  <si>
    <r>
      <rPr>
        <b/>
        <sz val="11.5"/>
        <rFont val="Times New Roman"/>
        <family val="1"/>
      </rPr>
      <t>AMOUNT ( RS )</t>
    </r>
  </si>
  <si>
    <r>
      <rPr>
        <b/>
        <sz val="11.5"/>
        <rFont val="Times New Roman"/>
        <family val="1"/>
      </rPr>
      <t>TOTAL COST (RS)</t>
    </r>
  </si>
  <si>
    <r>
      <rPr>
        <b/>
        <u/>
        <sz val="11.5"/>
        <rFont val="Times New Roman"/>
        <family val="1"/>
      </rPr>
      <t>A</t>
    </r>
  </si>
  <si>
    <r>
      <rPr>
        <b/>
        <u/>
        <sz val="11.5"/>
        <rFont val="Times New Roman"/>
        <family val="1"/>
      </rPr>
      <t>MAIN BOUNDRY WALL SCHOOL BUILDING SIDE ( 1098 RFT )</t>
    </r>
  </si>
  <si>
    <r>
      <rPr>
        <b/>
        <sz val="13.5"/>
        <rFont val="Times New Roman"/>
        <family val="1"/>
      </rPr>
      <t>CIVIL WORKS</t>
    </r>
  </si>
  <si>
    <r>
      <rPr>
        <b/>
        <sz val="13.5"/>
        <rFont val="Times New Roman"/>
        <family val="1"/>
      </rPr>
      <t>MIAN GATE &amp; GUARD ROOM</t>
    </r>
  </si>
  <si>
    <r>
      <rPr>
        <b/>
        <sz val="11.5"/>
        <rFont val="Times New Roman"/>
        <family val="1"/>
      </rPr>
      <t>Sub - Total  A</t>
    </r>
  </si>
  <si>
    <r>
      <rPr>
        <b/>
        <sz val="15"/>
        <rFont val="Times New Roman"/>
        <family val="1"/>
      </rPr>
      <t>IN MILLION :</t>
    </r>
  </si>
  <si>
    <r>
      <rPr>
        <sz val="8.5"/>
        <rFont val="Arial MT"/>
        <family val="2"/>
      </rPr>
      <t>Page 1 of 28</t>
    </r>
  </si>
  <si>
    <r>
      <rPr>
        <b/>
        <sz val="9.5"/>
        <rFont val="Times New Roman"/>
        <family val="1"/>
      </rPr>
      <t xml:space="preserve">S.
</t>
    </r>
    <r>
      <rPr>
        <b/>
        <sz val="9.5"/>
        <rFont val="Times New Roman"/>
        <family val="1"/>
      </rPr>
      <t>No</t>
    </r>
  </si>
  <si>
    <r>
      <rPr>
        <b/>
        <sz val="9.5"/>
        <rFont val="Times New Roman"/>
        <family val="1"/>
      </rPr>
      <t>Description</t>
    </r>
  </si>
  <si>
    <r>
      <rPr>
        <b/>
        <sz val="9.5"/>
        <rFont val="Times New Roman"/>
        <family val="1"/>
      </rPr>
      <t>No</t>
    </r>
  </si>
  <si>
    <r>
      <rPr>
        <b/>
        <u/>
        <sz val="9.5"/>
        <rFont val="Times New Roman"/>
        <family val="1"/>
      </rPr>
      <t>      MEASUREMENT      </t>
    </r>
  </si>
  <si>
    <r>
      <rPr>
        <b/>
        <sz val="9.5"/>
        <rFont val="Times New Roman"/>
        <family val="1"/>
      </rPr>
      <t>QTY</t>
    </r>
  </si>
  <si>
    <r>
      <rPr>
        <b/>
        <sz val="9.5"/>
        <rFont val="Times New Roman"/>
        <family val="1"/>
      </rPr>
      <t>UNIT</t>
    </r>
  </si>
  <si>
    <r>
      <rPr>
        <b/>
        <sz val="9.5"/>
        <rFont val="Times New Roman"/>
        <family val="1"/>
      </rPr>
      <t>L</t>
    </r>
  </si>
  <si>
    <r>
      <rPr>
        <b/>
        <sz val="9.5"/>
        <rFont val="Times New Roman"/>
        <family val="1"/>
      </rPr>
      <t>B</t>
    </r>
  </si>
  <si>
    <r>
      <rPr>
        <b/>
        <sz val="9.5"/>
        <rFont val="Times New Roman"/>
        <family val="1"/>
      </rPr>
      <t>H/D</t>
    </r>
  </si>
  <si>
    <r>
      <rPr>
        <sz val="9.5"/>
        <rFont val="Times New Roman"/>
        <family val="1"/>
      </rPr>
      <t>CFT</t>
    </r>
  </si>
  <si>
    <r>
      <rPr>
        <b/>
        <sz val="9.5"/>
        <rFont val="Times New Roman"/>
        <family val="1"/>
      </rPr>
      <t>TOTAL QUANTITY</t>
    </r>
  </si>
  <si>
    <r>
      <rPr>
        <b/>
        <sz val="9.5"/>
        <rFont val="Times New Roman"/>
        <family val="1"/>
      </rPr>
      <t>CFT</t>
    </r>
  </si>
  <si>
    <r>
      <rPr>
        <sz val="9.5"/>
        <rFont val="Times New Roman"/>
        <family val="1"/>
      </rPr>
      <t xml:space="preserve">Providing   and   laying   in   situ   cement   concrete    1:2:4 cement concrete using crush stone using approved coarse sand   and   crushed   aggregate  3/4"  (19mm)  and   down gauge in pillars and columns of any shape in foundation
</t>
    </r>
    <r>
      <rPr>
        <sz val="9.5"/>
        <rFont val="Times New Roman"/>
        <family val="1"/>
      </rPr>
      <t>including compacting, curing, cost of form-</t>
    </r>
  </si>
  <si>
    <r>
      <rPr>
        <sz val="9.5"/>
        <rFont val="Times New Roman"/>
        <family val="1"/>
      </rPr>
      <t xml:space="preserve">Providing   and   laying   1:2:4   cement   concrete   using approved   coarse   sand   and   crushed   aggregate   3/4" (19mm.) and down gauge in plinth band, door band and roof   band   of   required   shape   or   section   including formwork  and  its  removal,  compacting  and  curing  in
</t>
    </r>
    <r>
      <rPr>
        <sz val="9.5"/>
        <rFont val="Times New Roman"/>
        <family val="1"/>
      </rPr>
      <t>basem</t>
    </r>
  </si>
  <si>
    <r>
      <rPr>
        <sz val="9.5"/>
        <rFont val="Times New Roman"/>
        <family val="1"/>
      </rPr>
      <t xml:space="preserve">Providing   and   laying   first   class   solid   burnt   brick masonry    (Brick    Strength:1800psi-2000psi)    including scaffolding, raking out joints and curing in ground floor superstructure and i/c cost of testing above 4.5" with 1;4
</t>
    </r>
    <r>
      <rPr>
        <sz val="9.5"/>
        <rFont val="Times New Roman"/>
        <family val="1"/>
      </rPr>
      <t>cement ratio</t>
    </r>
  </si>
  <si>
    <r>
      <rPr>
        <sz val="9.5"/>
        <rFont val="Times New Roman"/>
        <family val="1"/>
      </rPr>
      <t xml:space="preserve">Providing   and   laying   1:2:4   cement   concrete   using approved   coarse   sand   and   crushed   aggregate   3/4" (19mm)   and   down   gauge   in   balustrade   of   stairs   or balcony,   sun   breakers,  sun   shades,   parapets and eave
</t>
    </r>
    <r>
      <rPr>
        <sz val="9.5"/>
        <rFont val="Times New Roman"/>
        <family val="1"/>
      </rPr>
      <t>boards upto 3" (75 mm) of required shape or section</t>
    </r>
  </si>
  <si>
    <r>
      <rPr>
        <sz val="9.5"/>
        <rFont val="Times New Roman"/>
        <family val="1"/>
      </rPr>
      <t xml:space="preserve">1/2 inch (13mm) thick cement plaster using Coarse Sand 1:4 cement mortar ratio on external walls and columns in basement, plinth and ground floor including Extra if deep cut  grooves  of  approved  size  and  design  are  made  on
</t>
    </r>
    <r>
      <rPr>
        <sz val="9.5"/>
        <rFont val="Times New Roman"/>
        <family val="1"/>
      </rPr>
      <t>plastered surface of any descript</t>
    </r>
  </si>
  <si>
    <r>
      <rPr>
        <sz val="9.5"/>
        <rFont val="Times New Roman"/>
        <family val="1"/>
      </rPr>
      <t>SFT</t>
    </r>
  </si>
  <si>
    <r>
      <rPr>
        <b/>
        <sz val="12"/>
        <rFont val="Times New Roman"/>
        <family val="1"/>
      </rPr>
      <t>CIVIL WORKS</t>
    </r>
  </si>
  <si>
    <r>
      <rPr>
        <b/>
        <sz val="10"/>
        <rFont val="Times New Roman"/>
        <family val="1"/>
      </rPr>
      <t xml:space="preserve">MAIN GATE WITH GUARD ROOM AT JHAL MAGSI
</t>
    </r>
    <r>
      <rPr>
        <b/>
        <sz val="10"/>
        <rFont val="Times New Roman"/>
        <family val="1"/>
      </rPr>
      <t>BASED ON PREVAILING MARKET RATES</t>
    </r>
  </si>
  <si>
    <r>
      <rPr>
        <b/>
        <sz val="7"/>
        <rFont val="Times New Roman"/>
        <family val="1"/>
      </rPr>
      <t>S.#</t>
    </r>
  </si>
  <si>
    <r>
      <rPr>
        <b/>
        <sz val="7"/>
        <rFont val="Times New Roman"/>
        <family val="1"/>
      </rPr>
      <t>SCHEDULE ITEM #</t>
    </r>
  </si>
  <si>
    <r>
      <rPr>
        <b/>
        <sz val="7"/>
        <rFont val="Times New Roman"/>
        <family val="1"/>
      </rPr>
      <t>DESCRIPTION OF ITEMS</t>
    </r>
  </si>
  <si>
    <r>
      <rPr>
        <b/>
        <sz val="7"/>
        <rFont val="Times New Roman"/>
        <family val="1"/>
      </rPr>
      <t>QUANTITY</t>
    </r>
  </si>
  <si>
    <r>
      <rPr>
        <b/>
        <sz val="7"/>
        <rFont val="Times New Roman"/>
        <family val="1"/>
      </rPr>
      <t>UNITE</t>
    </r>
  </si>
  <si>
    <r>
      <rPr>
        <b/>
        <sz val="7"/>
        <rFont val="Times New Roman"/>
        <family val="1"/>
      </rPr>
      <t>RATES</t>
    </r>
  </si>
  <si>
    <r>
      <rPr>
        <b/>
        <sz val="7"/>
        <rFont val="Times New Roman"/>
        <family val="1"/>
      </rPr>
      <t>AMOUNT (RS)</t>
    </r>
  </si>
  <si>
    <r>
      <rPr>
        <b/>
        <sz val="9"/>
        <rFont val="Times New Roman"/>
        <family val="1"/>
      </rPr>
      <t>EARTH WORKS</t>
    </r>
  </si>
  <si>
    <r>
      <rPr>
        <b/>
        <sz val="9"/>
        <rFont val="Times New Roman"/>
        <family val="1"/>
      </rPr>
      <t xml:space="preserve">Clearing  the  Site  </t>
    </r>
    <r>
      <rPr>
        <sz val="9"/>
        <rFont val="Times New Roman"/>
        <family val="1"/>
      </rPr>
      <t xml:space="preserve">/  jungle  by  cutting  removing  ,all shrubs ,trees and taking out entire roots and filling the hollows    with    earth    dressing    consolidation    and watering the filling including stacking the serviceable material  and  disposal  of  unserviceable  material  lead
</t>
    </r>
    <r>
      <rPr>
        <sz val="9"/>
        <rFont val="Times New Roman"/>
        <family val="1"/>
      </rPr>
      <t>up to 300 meters.</t>
    </r>
  </si>
  <si>
    <r>
      <rPr>
        <sz val="9"/>
        <rFont val="Times New Roman"/>
        <family val="1"/>
      </rPr>
      <t>NSR</t>
    </r>
  </si>
  <si>
    <r>
      <rPr>
        <sz val="9"/>
        <rFont val="Times New Roman"/>
        <family val="1"/>
      </rPr>
      <t>GROUND FLOOR</t>
    </r>
  </si>
  <si>
    <r>
      <rPr>
        <sz val="9"/>
        <rFont val="Times New Roman"/>
        <family val="1"/>
      </rPr>
      <t>SFT</t>
    </r>
  </si>
  <si>
    <r>
      <rPr>
        <b/>
        <sz val="9"/>
        <rFont val="Times New Roman"/>
        <family val="1"/>
      </rPr>
      <t xml:space="preserve">Excavation  in  foundation  of  </t>
    </r>
    <r>
      <rPr>
        <sz val="9"/>
        <rFont val="Times New Roman"/>
        <family val="1"/>
      </rPr>
      <t xml:space="preserve">buildings  and  bridges including  layout,  dressing,  refilling  around  structures with  excavated  earth,  watering  &amp;  ramming  lead  upto
</t>
    </r>
    <r>
      <rPr>
        <sz val="9"/>
        <rFont val="Times New Roman"/>
        <family val="1"/>
      </rPr>
      <t xml:space="preserve">100  ft.  (30m)  &amp;  lift  upto  5  ft.  (1.5m)(  Shingle  or
</t>
    </r>
    <r>
      <rPr>
        <sz val="9"/>
        <rFont val="Times New Roman"/>
        <family val="1"/>
      </rPr>
      <t>gravel )</t>
    </r>
  </si>
  <si>
    <r>
      <rPr>
        <sz val="9"/>
        <rFont val="Times New Roman"/>
        <family val="1"/>
      </rPr>
      <t>CFT</t>
    </r>
  </si>
  <si>
    <r>
      <rPr>
        <sz val="9"/>
        <rFont val="Times New Roman"/>
        <family val="1"/>
      </rPr>
      <t>P</t>
    </r>
  </si>
  <si>
    <r>
      <rPr>
        <b/>
        <sz val="9"/>
        <rFont val="Times New Roman"/>
        <family val="1"/>
      </rPr>
      <t xml:space="preserve">Filling, </t>
    </r>
    <r>
      <rPr>
        <sz val="9"/>
        <rFont val="Times New Roman"/>
        <family val="1"/>
      </rPr>
      <t xml:space="preserve">watering and compacting earth under floors in layers  not  exceeding  8  inchs  in  thickness  With  new earth excavated from outside, lead upto 100 ft. (30m)
</t>
    </r>
    <r>
      <rPr>
        <sz val="9"/>
        <rFont val="Times New Roman"/>
        <family val="1"/>
      </rPr>
      <t>and lift upto 5 ft. (1.5m) including royality of Clay</t>
    </r>
  </si>
  <si>
    <r>
      <rPr>
        <sz val="9"/>
        <rFont val="Times New Roman"/>
        <family val="1"/>
      </rPr>
      <t xml:space="preserve">Filling, watering and compacting earth under floors in layers   not   exceeding   8   inchs   in   thickness   </t>
    </r>
    <r>
      <rPr>
        <b/>
        <sz val="9"/>
        <rFont val="Times New Roman"/>
        <family val="1"/>
      </rPr>
      <t xml:space="preserve">With
</t>
    </r>
    <r>
      <rPr>
        <b/>
        <sz val="9"/>
        <rFont val="Times New Roman"/>
        <family val="1"/>
      </rPr>
      <t>surplus earth from foundation etc.</t>
    </r>
  </si>
  <si>
    <r>
      <rPr>
        <b/>
        <sz val="9"/>
        <rFont val="Times New Roman"/>
        <family val="1"/>
      </rPr>
      <t xml:space="preserve">PLAIN CEMENT CONCRATE WORKS IN
</t>
    </r>
    <r>
      <rPr>
        <b/>
        <sz val="9"/>
        <rFont val="Times New Roman"/>
        <family val="1"/>
      </rPr>
      <t>FOUNDATION</t>
    </r>
  </si>
  <si>
    <r>
      <rPr>
        <sz val="9"/>
        <rFont val="Times New Roman"/>
        <family val="1"/>
      </rPr>
      <t xml:space="preserve">Providing and laying plain hand mixed </t>
    </r>
    <r>
      <rPr>
        <b/>
        <sz val="9"/>
        <rFont val="Times New Roman"/>
        <family val="1"/>
      </rPr>
      <t xml:space="preserve">1:4:8 cement concrete  </t>
    </r>
    <r>
      <rPr>
        <sz val="9"/>
        <rFont val="Times New Roman"/>
        <family val="1"/>
      </rPr>
      <t xml:space="preserve">using  sand  approved  source  and  crushed aggregate  having  maximum  size  upto  1-1/2"  (38mm) &amp;  down  gauge  in  foundation  and  plinth  including
</t>
    </r>
    <r>
      <rPr>
        <sz val="9"/>
        <rFont val="Times New Roman"/>
        <family val="1"/>
      </rPr>
      <t>leveling, compacting &amp; curing.</t>
    </r>
  </si>
  <si>
    <r>
      <rPr>
        <b/>
        <sz val="9"/>
        <rFont val="Times New Roman"/>
        <family val="1"/>
      </rPr>
      <t>STELL REINFORCMENT WORKS</t>
    </r>
  </si>
  <si>
    <r>
      <rPr>
        <b/>
        <sz val="9"/>
        <rFont val="Times New Roman"/>
        <family val="1"/>
      </rPr>
      <t xml:space="preserve">Providing, fabricating and laying deformed Grade 60 steel </t>
    </r>
    <r>
      <rPr>
        <sz val="9"/>
        <rFont val="Times New Roman"/>
        <family val="1"/>
      </rPr>
      <t xml:space="preserve">reinforcement (deformed bar) for all kinds of
</t>
    </r>
    <r>
      <rPr>
        <sz val="9"/>
        <rFont val="Times New Roman"/>
        <family val="1"/>
      </rPr>
      <t xml:space="preserve">R.C.C  work  in  foundation,  plinth  and  ground  floor including  the  cost  of  straightening,  removal  of   rust, cutting, bending, binding, wastage and providing such over-laps  as  are not shown  on  the  drawings.The  cost of binding wire and cement concrete spacer blocks or chairs  for  binding  and  holding   the  reinforcement  in
</t>
    </r>
    <r>
      <rPr>
        <sz val="9"/>
        <rFont val="Times New Roman"/>
        <family val="1"/>
      </rPr>
      <t>position  is inclusive  upto  15  ft. (5m) height</t>
    </r>
  </si>
  <si>
    <r>
      <rPr>
        <sz val="9"/>
        <rFont val="Times New Roman"/>
        <family val="1"/>
      </rPr>
      <t>Total</t>
    </r>
  </si>
  <si>
    <r>
      <rPr>
        <sz val="9"/>
        <rFont val="Times New Roman"/>
        <family val="1"/>
      </rPr>
      <t>TON</t>
    </r>
  </si>
  <si>
    <r>
      <rPr>
        <sz val="9"/>
        <rFont val="Times New Roman"/>
        <family val="1"/>
      </rPr>
      <t xml:space="preserve">Providing  and  fixing  </t>
    </r>
    <r>
      <rPr>
        <b/>
        <sz val="9"/>
        <rFont val="Times New Roman"/>
        <family val="1"/>
      </rPr>
      <t xml:space="preserve">iron  grill  </t>
    </r>
    <r>
      <rPr>
        <sz val="9"/>
        <rFont val="Times New Roman"/>
        <family val="1"/>
      </rPr>
      <t>required  section  of square  bars  3/8"  as  per  approved  design  including welding  all  sides  of  the  section  at  the   junction  and fixing  with  sunk  iron  screws  painting with  two  coats of read oxides paint in masonry or concrete .</t>
    </r>
  </si>
  <si>
    <r>
      <rPr>
        <b/>
        <sz val="9"/>
        <rFont val="Times New Roman"/>
        <family val="1"/>
      </rPr>
      <t>REINFORCMENT CEMENT CONCRATE  IN FOUNDATION WORKS UP TO PLINTH BEAM</t>
    </r>
  </si>
  <si>
    <r>
      <rPr>
        <sz val="9"/>
        <rFont val="Times New Roman"/>
        <family val="1"/>
      </rPr>
      <t xml:space="preserve">Providing  and  laying  in  situ  cement  concrete  </t>
    </r>
    <r>
      <rPr>
        <b/>
        <sz val="9"/>
        <rFont val="Times New Roman"/>
        <family val="1"/>
      </rPr>
      <t xml:space="preserve">(1;2;4 cement  sand  &amp;  crush  )  </t>
    </r>
    <r>
      <rPr>
        <sz val="9"/>
        <rFont val="Times New Roman"/>
        <family val="1"/>
      </rPr>
      <t xml:space="preserve">using  approved  coarse  sand and crushed aggregate having maximum size upto 3/4" (19mm)  and  down  gauge  </t>
    </r>
    <r>
      <rPr>
        <b/>
        <sz val="9"/>
        <rFont val="Times New Roman"/>
        <family val="1"/>
      </rPr>
      <t xml:space="preserve">in  foundation  </t>
    </r>
    <r>
      <rPr>
        <sz val="9"/>
        <rFont val="Times New Roman"/>
        <family val="1"/>
      </rPr>
      <t xml:space="preserve">including formwork using wooden braces and without wall ties,
</t>
    </r>
    <r>
      <rPr>
        <sz val="9"/>
        <rFont val="Times New Roman"/>
        <family val="1"/>
      </rPr>
      <t>compaction, curing and removal of formwork</t>
    </r>
  </si>
  <si>
    <r>
      <rPr>
        <sz val="9"/>
        <rFont val="Times New Roman"/>
        <family val="1"/>
      </rPr>
      <t xml:space="preserve">Providing  and  laying  in  situ  cement  concrete   1:2:4 cement  concrete  using  crush  stone  using  approved coarse  sand  and  crushed  aggregate  3/4"  (19mm)  and down  gauge  in  </t>
    </r>
    <r>
      <rPr>
        <b/>
        <sz val="9"/>
        <rFont val="Times New Roman"/>
        <family val="1"/>
      </rPr>
      <t xml:space="preserve">pillars  and  columns  </t>
    </r>
    <r>
      <rPr>
        <sz val="9"/>
        <rFont val="Times New Roman"/>
        <family val="1"/>
      </rPr>
      <t xml:space="preserve">of  any shape in foundation including compacting, curing, cost of form
</t>
    </r>
    <r>
      <rPr>
        <sz val="9"/>
        <rFont val="Times New Roman"/>
        <family val="1"/>
      </rPr>
      <t>work &amp; its removal in basement and ground floor.</t>
    </r>
  </si>
  <si>
    <r>
      <rPr>
        <sz val="9"/>
        <rFont val="Times New Roman"/>
        <family val="1"/>
      </rPr>
      <t xml:space="preserve">Providing  and  laying  1:2:4  cement  concrete  using approved   coarse   sand   and   crushed   aggregate   3/4" (19mm.) and down gauge in  </t>
    </r>
    <r>
      <rPr>
        <b/>
        <sz val="9"/>
        <rFont val="Times New Roman"/>
        <family val="1"/>
      </rPr>
      <t>plinth band</t>
    </r>
    <r>
      <rPr>
        <sz val="9"/>
        <rFont val="Times New Roman"/>
        <family val="1"/>
      </rPr>
      <t xml:space="preserve">, door band and  roof  band  of  required  shape or  section including formwork  and  its  removal,  compacting  and  curing in basement  and  ground  floor  but  excluding  the  cost of
</t>
    </r>
    <r>
      <rPr>
        <sz val="9"/>
        <rFont val="Times New Roman"/>
        <family val="1"/>
      </rPr>
      <t>reinforcement.</t>
    </r>
  </si>
  <si>
    <r>
      <rPr>
        <b/>
        <sz val="9"/>
        <rFont val="Times New Roman"/>
        <family val="1"/>
      </rPr>
      <t>IN FOUNDATION WORKS</t>
    </r>
  </si>
  <si>
    <r>
      <rPr>
        <b/>
        <sz val="9"/>
        <rFont val="Times New Roman"/>
        <family val="1"/>
      </rPr>
      <t xml:space="preserve">Providing and laying 1:3:6 in situ cement concrete using  </t>
    </r>
    <r>
      <rPr>
        <sz val="9"/>
        <rFont val="Times New Roman"/>
        <family val="1"/>
      </rPr>
      <t xml:space="preserve">approved  coarse  sand  and  crushed  aggregate having maximum size upto 1-1/2 " (38mm) and down gauge   in   foundation   including   formwork   and   its
</t>
    </r>
    <r>
      <rPr>
        <sz val="9"/>
        <rFont val="Times New Roman"/>
        <family val="1"/>
      </rPr>
      <t>removal, compaction and curing .</t>
    </r>
  </si>
  <si>
    <r>
      <rPr>
        <b/>
        <sz val="9"/>
        <rFont val="Times New Roman"/>
        <family val="1"/>
      </rPr>
      <t>MASONARY  IN SUPER STRUCTER WORKS</t>
    </r>
  </si>
  <si>
    <r>
      <rPr>
        <b/>
        <sz val="9"/>
        <rFont val="Times New Roman"/>
        <family val="1"/>
      </rPr>
      <t>Providing  and  laying  first  class  solid  burnt  brick masonry    with    Cement    sand    1    :    4    (Brick Strength:1800psi-2000psi)    including    scaffolding, raking  out  joints  and  curing  in  foundation   and substructure /Basement i/c cost of testing</t>
    </r>
  </si>
  <si>
    <r>
      <rPr>
        <b/>
        <sz val="9"/>
        <rFont val="Times New Roman"/>
        <family val="1"/>
      </rPr>
      <t>REINFORCMENT CEMENT CONCRATE  IN SUPER STRUCTER  WORKS</t>
    </r>
  </si>
  <si>
    <r>
      <rPr>
        <sz val="9"/>
        <rFont val="Times New Roman"/>
        <family val="1"/>
      </rPr>
      <t xml:space="preserve">Providing  and  laying  1:2:4  cement  concrete  using approved   coarse   sand   and   crushed   aggregate   3/4" (19mm.)  and  down  gauge  in  </t>
    </r>
    <r>
      <rPr>
        <b/>
        <sz val="9"/>
        <rFont val="Times New Roman"/>
        <family val="1"/>
      </rPr>
      <t>Door  band</t>
    </r>
    <r>
      <rPr>
        <sz val="9"/>
        <rFont val="Times New Roman"/>
        <family val="1"/>
      </rPr>
      <t xml:space="preserve">,  door  band and  roof  band  of  required  shape or  section including formwork  and  its  removal,  compacting  and  curing in basement  and  ground  floor  but  excluding  the  cost of
</t>
    </r>
    <r>
      <rPr>
        <sz val="9"/>
        <rFont val="Times New Roman"/>
        <family val="1"/>
      </rPr>
      <t>reinforcement.</t>
    </r>
  </si>
  <si>
    <r>
      <rPr>
        <sz val="9"/>
        <rFont val="Times New Roman"/>
        <family val="1"/>
      </rPr>
      <t xml:space="preserve">Providing  and  laying  1:2:4  cement  concrete  using approved   coarse   sand   and   crushed   aggregate   3/4" (19mm)   and   down   gauge   in   </t>
    </r>
    <r>
      <rPr>
        <b/>
        <sz val="9"/>
        <rFont val="Times New Roman"/>
        <family val="1"/>
      </rPr>
      <t xml:space="preserve">beams,   lintels   and cantilevers  </t>
    </r>
    <r>
      <rPr>
        <sz val="9"/>
        <rFont val="Times New Roman"/>
        <family val="1"/>
      </rPr>
      <t xml:space="preserve">of  required  shape  or  section  including formwork  and  its  removal  compacting  and  curing  in
</t>
    </r>
    <r>
      <rPr>
        <sz val="9"/>
        <rFont val="Times New Roman"/>
        <family val="1"/>
      </rPr>
      <t>basement and ground floor.</t>
    </r>
  </si>
  <si>
    <r>
      <rPr>
        <sz val="9"/>
        <rFont val="Times New Roman"/>
        <family val="1"/>
      </rPr>
      <t xml:space="preserve">Providing  and  laying  1:2:4  cement  concrete  using approved   coarse   sand   and   crushed   aggregate   3/4" (19mm) and down gauge in </t>
    </r>
    <r>
      <rPr>
        <b/>
        <sz val="9"/>
        <rFont val="Times New Roman"/>
        <family val="1"/>
      </rPr>
      <t xml:space="preserve">slabs </t>
    </r>
    <r>
      <rPr>
        <sz val="9"/>
        <rFont val="Times New Roman"/>
        <family val="1"/>
      </rPr>
      <t xml:space="preserve">including formwork and its removal,  compacting and  curing upto  6" (150
</t>
    </r>
    <r>
      <rPr>
        <sz val="9"/>
        <rFont val="Times New Roman"/>
        <family val="1"/>
      </rPr>
      <t>mm) thickness In basement, plinth and ground floor</t>
    </r>
  </si>
  <si>
    <r>
      <rPr>
        <b/>
        <sz val="9"/>
        <rFont val="Times New Roman"/>
        <family val="1"/>
      </rPr>
      <t>PLASTER WORKS</t>
    </r>
  </si>
  <si>
    <r>
      <rPr>
        <b/>
        <sz val="9"/>
        <rFont val="Times New Roman"/>
        <family val="1"/>
      </rPr>
      <t xml:space="preserve">3/4 inch (19mm) thick cement plaster </t>
    </r>
    <r>
      <rPr>
        <sz val="9"/>
        <rFont val="Times New Roman"/>
        <family val="1"/>
      </rPr>
      <t xml:space="preserve">using Coarse Sand </t>
    </r>
    <r>
      <rPr>
        <b/>
        <sz val="9"/>
        <rFont val="Times New Roman"/>
        <family val="1"/>
      </rPr>
      <t xml:space="preserve">1:4 cement mortar ratio on walls </t>
    </r>
    <r>
      <rPr>
        <sz val="9"/>
        <rFont val="Times New Roman"/>
        <family val="1"/>
      </rPr>
      <t xml:space="preserve">and columns in basement, plinth and ground floor including making
</t>
    </r>
    <r>
      <rPr>
        <sz val="9"/>
        <rFont val="Times New Roman"/>
        <family val="1"/>
      </rPr>
      <t>edges, corners and curing.</t>
    </r>
  </si>
  <si>
    <r>
      <rPr>
        <b/>
        <sz val="9"/>
        <rFont val="Times New Roman"/>
        <family val="1"/>
      </rPr>
      <t xml:space="preserve">1/2  inch  (13mm)  </t>
    </r>
    <r>
      <rPr>
        <sz val="9"/>
        <rFont val="Times New Roman"/>
        <family val="1"/>
      </rPr>
      <t xml:space="preserve">thick  cement  plaster  using  Coarse Sand  1:4  cement  mortar  ratio  </t>
    </r>
    <r>
      <rPr>
        <b/>
        <sz val="9"/>
        <rFont val="Times New Roman"/>
        <family val="1"/>
      </rPr>
      <t xml:space="preserve">on  external  walls  </t>
    </r>
    <r>
      <rPr>
        <sz val="9"/>
        <rFont val="Times New Roman"/>
        <family val="1"/>
      </rPr>
      <t xml:space="preserve">and olumns in basement, plinth and ground floor including making   edges,   corners   with   deep   cut   groves   and
</t>
    </r>
    <r>
      <rPr>
        <sz val="9"/>
        <rFont val="Times New Roman"/>
        <family val="1"/>
      </rPr>
      <t>curing.</t>
    </r>
  </si>
  <si>
    <r>
      <rPr>
        <b/>
        <sz val="9"/>
        <rFont val="Times New Roman"/>
        <family val="1"/>
      </rPr>
      <t xml:space="preserve">13mm (  1/2")  Cement   plaster  </t>
    </r>
    <r>
      <rPr>
        <sz val="9"/>
        <rFont val="Times New Roman"/>
        <family val="1"/>
      </rPr>
      <t xml:space="preserve">using  Coarse  Sand </t>
    </r>
    <r>
      <rPr>
        <b/>
        <sz val="9"/>
        <rFont val="Times New Roman"/>
        <family val="1"/>
      </rPr>
      <t xml:space="preserve">1:4  cement  mortar  ratio  </t>
    </r>
    <r>
      <rPr>
        <sz val="9"/>
        <rFont val="Times New Roman"/>
        <family val="1"/>
      </rPr>
      <t xml:space="preserve">on   </t>
    </r>
    <r>
      <rPr>
        <b/>
        <sz val="9"/>
        <rFont val="Times New Roman"/>
        <family val="1"/>
      </rPr>
      <t>soffits    of    ceiling</t>
    </r>
    <r>
      <rPr>
        <sz val="9"/>
        <rFont val="Times New Roman"/>
        <family val="1"/>
      </rPr>
      <t xml:space="preserve">, cantilever  slabs,   sides   and   soffits   of   beams,   in basement  and  ground  floor including making edges,
</t>
    </r>
    <r>
      <rPr>
        <sz val="9"/>
        <rFont val="Times New Roman"/>
        <family val="1"/>
      </rPr>
      <t>corners and curing.</t>
    </r>
  </si>
  <si>
    <r>
      <rPr>
        <b/>
        <sz val="9"/>
        <rFont val="Times New Roman"/>
        <family val="1"/>
      </rPr>
      <t>FLOORING WORKS</t>
    </r>
  </si>
  <si>
    <r>
      <rPr>
        <sz val="9"/>
        <rFont val="Times New Roman"/>
        <family val="1"/>
      </rPr>
      <t xml:space="preserve">Providing  and  laying  hand  mixed  </t>
    </r>
    <r>
      <rPr>
        <b/>
        <sz val="9"/>
        <rFont val="Times New Roman"/>
        <family val="1"/>
      </rPr>
      <t xml:space="preserve">1  :  4  :  8  </t>
    </r>
    <r>
      <rPr>
        <sz val="9"/>
        <rFont val="Times New Roman"/>
        <family val="1"/>
      </rPr>
      <t xml:space="preserve">cement concrete   bed   </t>
    </r>
    <r>
      <rPr>
        <b/>
        <sz val="9"/>
        <rFont val="Times New Roman"/>
        <family val="1"/>
      </rPr>
      <t xml:space="preserve">under   floors   </t>
    </r>
    <r>
      <rPr>
        <sz val="9"/>
        <rFont val="Times New Roman"/>
        <family val="1"/>
      </rPr>
      <t>using   graded   Crushed Aggregate  upto   1-1/2"  (37   mm)  and   down   gauge complete with leveling, ramming, watering and curing.</t>
    </r>
  </si>
  <si>
    <r>
      <rPr>
        <sz val="9"/>
        <rFont val="Times New Roman"/>
        <family val="1"/>
      </rPr>
      <t xml:space="preserve">Providing  and  laying  </t>
    </r>
    <r>
      <rPr>
        <b/>
        <sz val="9"/>
        <rFont val="Times New Roman"/>
        <family val="1"/>
      </rPr>
      <t xml:space="preserve">1:2:4  cement  concrete  3"  </t>
    </r>
    <r>
      <rPr>
        <sz val="9"/>
        <rFont val="Times New Roman"/>
        <family val="1"/>
      </rPr>
      <t xml:space="preserve">(75 mm)  nominal  thick  </t>
    </r>
    <r>
      <rPr>
        <b/>
        <sz val="9"/>
        <rFont val="Times New Roman"/>
        <family val="1"/>
      </rPr>
      <t xml:space="preserve">flooring   </t>
    </r>
    <r>
      <rPr>
        <sz val="9"/>
        <rFont val="Times New Roman"/>
        <family val="1"/>
      </rPr>
      <t xml:space="preserve">using  crushed aggrgate 3/4" (19mm) and down gauge in ground floor laid in panels  including  formwork,  consolidation,  finishing
</t>
    </r>
    <r>
      <rPr>
        <sz val="9"/>
        <rFont val="Times New Roman"/>
        <family val="1"/>
      </rPr>
      <t>and curing.</t>
    </r>
  </si>
  <si>
    <r>
      <rPr>
        <b/>
        <sz val="9"/>
        <rFont val="Times New Roman"/>
        <family val="1"/>
      </rPr>
      <t>PAINTING  WORKS</t>
    </r>
  </si>
  <si>
    <r>
      <rPr>
        <sz val="9"/>
        <rFont val="Times New Roman"/>
        <family val="1"/>
      </rPr>
      <t xml:space="preserve">Painting    with    ICI/Berger    or    equivalent    </t>
    </r>
    <r>
      <rPr>
        <b/>
        <sz val="9"/>
        <rFont val="Times New Roman"/>
        <family val="1"/>
      </rPr>
      <t xml:space="preserve">plastic emulsion  paint  </t>
    </r>
    <r>
      <rPr>
        <sz val="9"/>
        <rFont val="Times New Roman"/>
        <family val="1"/>
      </rPr>
      <t xml:space="preserve">of approved  shade  in  two  or  more coats  as  per  manufacturer's instructions on plastered rendered  and/or  concrete  surface  over  and  including the cost of priming  coat ,surface preparation, dusting, rubbing  down  smooth,filling   cracks,  holes  removing blisters  and  other  blisters  and  other  imperfections  in ground floor or basement.(@  atleast 1.65  Litre per10
</t>
    </r>
    <r>
      <rPr>
        <sz val="9"/>
        <rFont val="Times New Roman"/>
        <family val="1"/>
      </rPr>
      <t>Sq.m)</t>
    </r>
  </si>
  <si>
    <r>
      <rPr>
        <b/>
        <sz val="9"/>
        <rFont val="Times New Roman"/>
        <family val="1"/>
      </rPr>
      <t xml:space="preserve">Distempering    with    Berger,    ICI    or    </t>
    </r>
    <r>
      <rPr>
        <sz val="9"/>
        <rFont val="Times New Roman"/>
        <family val="1"/>
      </rPr>
      <t xml:space="preserve">equivalent synthetic polyvinyl emulsion finish of approved shade in  two  or  more  coats   over  and  including  the  cost  of priming  coat  including  preparation  of  surface  viz. dusting, sand papering or rubbing with pumice stone, filling  cracks  or  holes,  if  any,  removing  blisters  or other  imperfections  </t>
    </r>
    <r>
      <rPr>
        <b/>
        <sz val="9"/>
        <rFont val="Times New Roman"/>
        <family val="1"/>
      </rPr>
      <t xml:space="preserve">at  any  height  </t>
    </r>
    <r>
      <rPr>
        <sz val="9"/>
        <rFont val="Times New Roman"/>
        <family val="1"/>
      </rPr>
      <t xml:space="preserve">and  any floor.  (@
</t>
    </r>
    <r>
      <rPr>
        <sz val="9"/>
        <rFont val="Times New Roman"/>
        <family val="1"/>
      </rPr>
      <t>atleast 2.20 Litre per 10 Sq.m)</t>
    </r>
  </si>
  <si>
    <r>
      <rPr>
        <sz val="9"/>
        <rFont val="Times New Roman"/>
        <family val="1"/>
      </rPr>
      <t xml:space="preserve">Applying </t>
    </r>
    <r>
      <rPr>
        <b/>
        <sz val="9"/>
        <rFont val="Times New Roman"/>
        <family val="1"/>
      </rPr>
      <t xml:space="preserve">weather resistant paint </t>
    </r>
    <r>
      <rPr>
        <sz val="9"/>
        <rFont val="Times New Roman"/>
        <family val="1"/>
      </rPr>
      <t xml:space="preserve">coating such as ICI weather  shield,Berger  weather  coat  or  equivalent  to interior    or     exterior    walls    or    ceiling    including supplying  </t>
    </r>
    <r>
      <rPr>
        <b/>
        <sz val="9"/>
        <rFont val="Times New Roman"/>
        <family val="1"/>
      </rPr>
      <t xml:space="preserve">all  labour,  materials,  scaffoldings  and
</t>
    </r>
    <r>
      <rPr>
        <b/>
        <sz val="9"/>
        <rFont val="Times New Roman"/>
        <family val="1"/>
      </rPr>
      <t>removal of debris etc. @ atleast 3.50 litre per 10</t>
    </r>
  </si>
  <si>
    <r>
      <rPr>
        <sz val="9"/>
        <rFont val="Times New Roman"/>
        <family val="1"/>
      </rPr>
      <t>FIRST FLOOR</t>
    </r>
  </si>
  <si>
    <r>
      <rPr>
        <b/>
        <sz val="9"/>
        <rFont val="Times New Roman"/>
        <family val="1"/>
      </rPr>
      <t xml:space="preserve">Painting   with   ICI/Berger   or   equivalent   super gloss  synthetic </t>
    </r>
    <r>
      <rPr>
        <sz val="9"/>
        <rFont val="Times New Roman"/>
        <family val="1"/>
      </rPr>
      <t xml:space="preserve">enamel  paint  in  two  or  more  coats as  per  manufacturer's instructions on </t>
    </r>
    <r>
      <rPr>
        <b/>
        <sz val="9"/>
        <rFont val="Times New Roman"/>
        <family val="1"/>
      </rPr>
      <t xml:space="preserve">steel and iron </t>
    </r>
    <r>
      <rPr>
        <sz val="9"/>
        <rFont val="Times New Roman"/>
        <family val="1"/>
      </rPr>
      <t xml:space="preserve">work  over  and  including  the  cost  of  priming  coat, surface  preparation,  removing  rust,  scales  and  dust with  wire  brush  in  ground  floor  or  basement.  (@
</t>
    </r>
    <r>
      <rPr>
        <sz val="9"/>
        <rFont val="Times New Roman"/>
        <family val="1"/>
      </rPr>
      <t>atleast 1.25 Litrer per10 Sq.m)</t>
    </r>
  </si>
  <si>
    <r>
      <rPr>
        <b/>
        <sz val="9"/>
        <rFont val="Times New Roman"/>
        <family val="1"/>
      </rPr>
      <t xml:space="preserve">Painting   with   ICI/Berger   or   equivalent   super gloss  </t>
    </r>
    <r>
      <rPr>
        <sz val="9"/>
        <rFont val="Times New Roman"/>
        <family val="1"/>
      </rPr>
      <t xml:space="preserve">synthetic enamel  paint  in  two  or  more  coats as   per   manufacturer's  instructions  </t>
    </r>
    <r>
      <rPr>
        <b/>
        <sz val="9"/>
        <rFont val="Times New Roman"/>
        <family val="1"/>
      </rPr>
      <t xml:space="preserve">on  wood  work over  </t>
    </r>
    <r>
      <rPr>
        <sz val="9"/>
        <rFont val="Times New Roman"/>
        <family val="1"/>
      </rPr>
      <t xml:space="preserve">and  including  the  cost  of  priming  coat,  surface preparation,   rubbing   down  smooth,  knotted,  filling cracks, holes  and  joints  in  ground  floor  or basement.
</t>
    </r>
    <r>
      <rPr>
        <sz val="9"/>
        <rFont val="Times New Roman"/>
        <family val="1"/>
      </rPr>
      <t>(@ atleast 1.65 Litre per 10 Sq.m)</t>
    </r>
  </si>
  <si>
    <r>
      <rPr>
        <sz val="9"/>
        <rFont val="Times New Roman"/>
        <family val="1"/>
      </rPr>
      <t xml:space="preserve">Applying french or </t>
    </r>
    <r>
      <rPr>
        <b/>
        <sz val="9"/>
        <rFont val="Times New Roman"/>
        <family val="1"/>
      </rPr>
      <t xml:space="preserve">spirit polish </t>
    </r>
    <r>
      <rPr>
        <sz val="9"/>
        <rFont val="Times New Roman"/>
        <family val="1"/>
      </rPr>
      <t>of approved make on wood  work  in  ground  floor  or  basement   Two  coats (@ atleast 1.65 Litre per 10 Sq.m)</t>
    </r>
  </si>
  <si>
    <r>
      <rPr>
        <b/>
        <sz val="9"/>
        <rFont val="Times New Roman"/>
        <family val="1"/>
      </rPr>
      <t>EXTERNAL AND INTERNAL FACING WORKS ( DADO &amp; SKIRTING )</t>
    </r>
  </si>
  <si>
    <r>
      <rPr>
        <b/>
        <sz val="9"/>
        <rFont val="Times New Roman"/>
        <family val="1"/>
      </rPr>
      <t>WINDOWS &amp; DOOR  WORKS</t>
    </r>
  </si>
  <si>
    <r>
      <rPr>
        <b/>
        <sz val="9"/>
        <rFont val="Times New Roman"/>
        <family val="1"/>
      </rPr>
      <t xml:space="preserve">Providing and fixing Flush wood shutters 1.5" (38 mm) thick fully panelled shutters. with same wood and  fixed  with  approved  brass  hinges  and  tower
</t>
    </r>
    <r>
      <rPr>
        <b/>
        <sz val="9"/>
        <rFont val="Times New Roman"/>
        <family val="1"/>
      </rPr>
      <t>bolts.</t>
    </r>
  </si>
  <si>
    <r>
      <rPr>
        <b/>
        <sz val="9"/>
        <rFont val="Times New Roman"/>
        <family val="1"/>
      </rPr>
      <t>Providing  and  fixing  moulded  steel  door  frame 4.5''-5</t>
    </r>
    <r>
      <rPr>
        <sz val="9"/>
        <rFont val="Times New Roman"/>
        <family val="1"/>
      </rPr>
      <t xml:space="preserve">" (113.5mm-125 mm) size of approved profile, manufactured  from  zinc-coated   mild  steel  sheets  18 gauge   made   by   Shahah   Industries   or   equivalent standard   conforming   to   B.S.S.1245,   treated   with special  primer  base  paint  all  round,  fitted  with  six fixing lugs, three steel hinges for fixing door shutters standard   lock-strike  plate,  one  sliding  holt  eye,  and three   rubber   buffers,   including   cutting   holes   and making  good  damages  to  walls  and  filling  the  door frame cavity with  lean  cement  mortar  1:4  as  directed
</t>
    </r>
    <r>
      <rPr>
        <sz val="9"/>
        <rFont val="Times New Roman"/>
        <family val="1"/>
      </rPr>
      <t>by the Engineer Incharge</t>
    </r>
  </si>
  <si>
    <r>
      <rPr>
        <sz val="9"/>
        <rFont val="Times New Roman"/>
        <family val="1"/>
      </rPr>
      <t>RFT</t>
    </r>
  </si>
  <si>
    <r>
      <rPr>
        <b/>
        <sz val="9"/>
        <rFont val="Times New Roman"/>
        <family val="1"/>
      </rPr>
      <t xml:space="preserve">Providing   and    fixing    fully   glazed   single   leaf hung/sliding aluminium windows, ventilators </t>
    </r>
    <r>
      <rPr>
        <sz val="9"/>
        <rFont val="Times New Roman"/>
        <family val="1"/>
      </rPr>
      <t xml:space="preserve">(local
</t>
    </r>
    <r>
      <rPr>
        <sz val="9"/>
        <rFont val="Times New Roman"/>
        <family val="1"/>
      </rPr>
      <t xml:space="preserve">- 1.6mm) of anodized champagne or approved color of Prime,   Chawala,   Pakistan   Cable   or   any  approved section   as  approved  by  Engineer  incharge  including sliding    fibre    wire    gauze    in    aluminium    frame, aluminium  fittings,  5   mm   local   tinted   glass,   lugs, cutting   holes   and   making   good   the  damages  to walls. Providing and fixing fixed or sliding fibre wire gauze  in  aluminium  frame  as  approved  by  Engineer
</t>
    </r>
    <r>
      <rPr>
        <sz val="9"/>
        <rFont val="Times New Roman"/>
        <family val="1"/>
      </rPr>
      <t>incharge including aluminium fittings etc.</t>
    </r>
  </si>
  <si>
    <r>
      <rPr>
        <sz val="9"/>
        <rFont val="Times New Roman"/>
        <family val="1"/>
      </rPr>
      <t xml:space="preserve">Providing  and  fixing  </t>
    </r>
    <r>
      <rPr>
        <b/>
        <sz val="9"/>
        <rFont val="Times New Roman"/>
        <family val="1"/>
      </rPr>
      <t xml:space="preserve">Union  lock (Local)   </t>
    </r>
    <r>
      <rPr>
        <sz val="9"/>
        <rFont val="Times New Roman"/>
        <family val="1"/>
      </rPr>
      <t>with brass or   specially   supplied   screws   of   approved   design including cutting wood to requires shape and size with two operating keys as per direction of the engineer - in charge.</t>
    </r>
  </si>
  <si>
    <r>
      <rPr>
        <sz val="9"/>
        <rFont val="Times New Roman"/>
        <family val="1"/>
      </rPr>
      <t>each</t>
    </r>
  </si>
  <si>
    <r>
      <rPr>
        <b/>
        <sz val="9"/>
        <rFont val="Times New Roman"/>
        <family val="1"/>
      </rPr>
      <t xml:space="preserve">Providing  and  fixing  approved  Chromium  plated 5"  </t>
    </r>
    <r>
      <rPr>
        <sz val="9"/>
        <rFont val="Times New Roman"/>
        <family val="1"/>
      </rPr>
      <t xml:space="preserve">(125  mm)  size  heavy  duty  safety  </t>
    </r>
    <r>
      <rPr>
        <b/>
        <sz val="9"/>
        <rFont val="Times New Roman"/>
        <family val="1"/>
      </rPr>
      <t xml:space="preserve">handle  </t>
    </r>
    <r>
      <rPr>
        <sz val="9"/>
        <rFont val="Times New Roman"/>
        <family val="1"/>
      </rPr>
      <t xml:space="preserve">with
</t>
    </r>
    <r>
      <rPr>
        <sz val="9"/>
        <rFont val="Times New Roman"/>
        <family val="1"/>
      </rPr>
      <t>necessary screws of the same metal</t>
    </r>
  </si>
  <si>
    <r>
      <rPr>
        <b/>
        <sz val="8"/>
        <rFont val="Times New Roman"/>
        <family val="1"/>
      </rPr>
      <t xml:space="preserve">Providing  and fixing  M.S. sheet  shutters with 2" x  2" x 1/4"angle  iron  </t>
    </r>
    <r>
      <rPr>
        <sz val="8"/>
        <rFont val="Times New Roman"/>
        <family val="1"/>
      </rPr>
      <t>frame  as diagonal braces, gun  metal roller and    pulleys,    angle    iron    top    guides    fixed    to    T-iron bottom track   fixed   in   cement   concrete   1:2:4   with   rag bolts  including   locking   arrangement   and   handles   as   per design and instructions of the Engineer incharge.</t>
    </r>
  </si>
  <si>
    <r>
      <rPr>
        <sz val="8"/>
        <rFont val="Times New Roman"/>
        <family val="1"/>
      </rPr>
      <t>GROUND FLOOR</t>
    </r>
  </si>
  <si>
    <r>
      <rPr>
        <sz val="8"/>
        <rFont val="Times New Roman"/>
        <family val="1"/>
      </rPr>
      <t>KG</t>
    </r>
  </si>
  <si>
    <r>
      <rPr>
        <b/>
        <sz val="9"/>
        <rFont val="Times New Roman"/>
        <family val="1"/>
      </rPr>
      <t>MISC WORKS</t>
    </r>
  </si>
  <si>
    <r>
      <rPr>
        <sz val="9"/>
        <rFont val="Times New Roman"/>
        <family val="1"/>
      </rPr>
      <t xml:space="preserve">Providing and laying 1:2:4 P.C.C </t>
    </r>
    <r>
      <rPr>
        <b/>
        <sz val="9"/>
        <rFont val="Times New Roman"/>
        <family val="1"/>
      </rPr>
      <t xml:space="preserve">3" (75mm) nominal thick P.C.C. roof screeding </t>
    </r>
    <r>
      <rPr>
        <sz val="9"/>
        <rFont val="Times New Roman"/>
        <family val="1"/>
      </rPr>
      <t xml:space="preserve">using crushed stone 3/4" (19mm)  including  formwork,  consolidation,  finishing
</t>
    </r>
    <r>
      <rPr>
        <sz val="9"/>
        <rFont val="Times New Roman"/>
        <family val="1"/>
      </rPr>
      <t>and curing</t>
    </r>
  </si>
  <si>
    <r>
      <rPr>
        <sz val="9"/>
        <rFont val="Times New Roman"/>
        <family val="1"/>
      </rPr>
      <t>2ND  FLOOR</t>
    </r>
  </si>
  <si>
    <r>
      <rPr>
        <sz val="9"/>
        <rFont val="Times New Roman"/>
        <family val="1"/>
      </rPr>
      <t xml:space="preserve">Providing and fixing Non Asbestos Cement Fibre pipe
</t>
    </r>
    <r>
      <rPr>
        <sz val="9"/>
        <rFont val="Times New Roman"/>
        <family val="1"/>
      </rPr>
      <t xml:space="preserve">spouts  </t>
    </r>
    <r>
      <rPr>
        <b/>
        <sz val="9"/>
        <rFont val="Times New Roman"/>
        <family val="1"/>
      </rPr>
      <t xml:space="preserve">3"  (75  mm)  dia  </t>
    </r>
    <r>
      <rPr>
        <sz val="9"/>
        <rFont val="Times New Roman"/>
        <family val="1"/>
      </rPr>
      <t>of  required  length  and  dia including fixing in cement mortar 1 : 4.</t>
    </r>
  </si>
  <si>
    <r>
      <rPr>
        <b/>
        <sz val="9"/>
        <rFont val="Times New Roman"/>
        <family val="1"/>
      </rPr>
      <t>TOTAL</t>
    </r>
  </si>
  <si>
    <t>BASED ON PREVAILING MARKET RATES</t>
  </si>
  <si>
    <t>BOUNDRY WALL</t>
  </si>
  <si>
    <t>S.No.</t>
  </si>
  <si>
    <r>
      <rPr>
        <b/>
        <sz val="10"/>
        <rFont val="Times New Roman"/>
        <family val="1"/>
      </rPr>
      <t>Schedule
Item</t>
    </r>
  </si>
  <si>
    <t>Description of Items</t>
  </si>
  <si>
    <t>Quantity</t>
  </si>
  <si>
    <t>Unit</t>
  </si>
  <si>
    <t>Rate (Rs)</t>
  </si>
  <si>
    <t>Amount (Rs)</t>
  </si>
  <si>
    <r>
      <rPr>
        <b/>
        <sz val="10"/>
        <rFont val="Times New Roman"/>
        <family val="1"/>
      </rPr>
      <t xml:space="preserve">Excavation   in   foundation   of   </t>
    </r>
    <r>
      <rPr>
        <sz val="10"/>
        <rFont val="Times New Roman"/>
        <family val="1"/>
      </rPr>
      <t>buildings   and   bridges including layout, dressing, refilling around structures with excavated  earth,  watering  &amp;  ramming  lead  upto  100  ft.
(30m) &amp; lift upto 5 ft. (1.5m)( Shingle or gravel )</t>
    </r>
  </si>
  <si>
    <t>NSR</t>
  </si>
  <si>
    <t>GROUND FLOOR</t>
  </si>
  <si>
    <t>CFT</t>
  </si>
  <si>
    <r>
      <rPr>
        <sz val="10"/>
        <rFont val="Times New Roman"/>
        <family val="1"/>
      </rPr>
      <t xml:space="preserve">Providing  and  laying  plain  hand  mixed  </t>
    </r>
    <r>
      <rPr>
        <b/>
        <sz val="10"/>
        <rFont val="Times New Roman"/>
        <family val="1"/>
      </rPr>
      <t xml:space="preserve">1:4:8  cement concrete   </t>
    </r>
    <r>
      <rPr>
        <sz val="10"/>
        <rFont val="Times New Roman"/>
        <family val="1"/>
      </rPr>
      <t>using   sand   approved   source   and   crushed aggregate  having  maximum  size  upto  1-1/2"  (38mm)  &amp; down  gauge  in  foundation  and  plinth  including  leveling,
compacting &amp; curing.</t>
    </r>
  </si>
  <si>
    <r>
      <rPr>
        <b/>
        <sz val="10"/>
        <rFont val="Times New Roman"/>
        <family val="1"/>
      </rPr>
      <t xml:space="preserve">Providing,      fabricating      and      laying      deformed Grade     60     steel  </t>
    </r>
    <r>
      <rPr>
        <sz val="10"/>
        <rFont val="Times New Roman"/>
        <family val="1"/>
      </rPr>
      <t>reinforcement    (deformed    bar)    for all    kinds    of    R.C.C    work    in  foundation,  plinth  and ground  floor  including the cost  of  straightening,  removal of     rust,   cutting,     bending,     binding,     wastage    and providing   such   over-laps   as   are   not   shown   on   the drawings.  The  cost  of  binding  wire and  cement  concrete spacer  blocks  or   chairs  for   binding  and   holding   the reinforcement in  position  is inclusive  upto  15  ft. (5m)
height</t>
    </r>
  </si>
  <si>
    <t>TON</t>
  </si>
  <si>
    <r>
      <rPr>
        <sz val="10"/>
        <rFont val="Times New Roman"/>
        <family val="1"/>
      </rPr>
      <t xml:space="preserve">Providing   and   laying   in   situ   cement   concrete   </t>
    </r>
    <r>
      <rPr>
        <b/>
        <sz val="10"/>
        <rFont val="Times New Roman"/>
        <family val="1"/>
      </rPr>
      <t xml:space="preserve">(1;2;4 cement sand &amp; crush ) </t>
    </r>
    <r>
      <rPr>
        <sz val="10"/>
        <rFont val="Times New Roman"/>
        <family val="1"/>
      </rPr>
      <t xml:space="preserve">using approved coarse sand and crushed   aggregate   having   maximum   size   upto   3/4" (19mm)   and   down   gauge   </t>
    </r>
    <r>
      <rPr>
        <b/>
        <sz val="10"/>
        <rFont val="Times New Roman"/>
        <family val="1"/>
      </rPr>
      <t xml:space="preserve">in   foundation   </t>
    </r>
    <r>
      <rPr>
        <sz val="10"/>
        <rFont val="Times New Roman"/>
        <family val="1"/>
      </rPr>
      <t>including formwork  using  wooden  braces  and  without  wall  ties,
compaction, curing and removal of formwork</t>
    </r>
  </si>
  <si>
    <t>P</t>
  </si>
  <si>
    <r>
      <rPr>
        <sz val="10"/>
        <rFont val="Times New Roman"/>
        <family val="1"/>
      </rPr>
      <t xml:space="preserve">Providing and laying first class solid burnt brick masonry with  </t>
    </r>
    <r>
      <rPr>
        <b/>
        <sz val="10"/>
        <rFont val="Times New Roman"/>
        <family val="1"/>
      </rPr>
      <t xml:space="preserve">Cement  sand  1  :  4  </t>
    </r>
    <r>
      <rPr>
        <sz val="10"/>
        <rFont val="Times New Roman"/>
        <family val="1"/>
      </rPr>
      <t>(  Brick  Strength1800  psi-2000 psi) Including scaffolding, raking out joints and curing in foundation  and substructure /Basement i/c cost of testing</t>
    </r>
  </si>
  <si>
    <t>above 4.5mm  thick</t>
  </si>
  <si>
    <r>
      <rPr>
        <sz val="10"/>
        <rFont val="Times New Roman"/>
        <family val="1"/>
      </rPr>
      <t xml:space="preserve">Providing and laying in situ cement concrete  1:2:4 cement concrete using crush stone using approved coarse sand and crushed aggregate 3/4" (19mm) and down gauge in </t>
    </r>
    <r>
      <rPr>
        <b/>
        <sz val="10"/>
        <rFont val="Times New Roman"/>
        <family val="1"/>
      </rPr>
      <t xml:space="preserve">pillars and   columns   </t>
    </r>
    <r>
      <rPr>
        <sz val="10"/>
        <rFont val="Times New Roman"/>
        <family val="1"/>
      </rPr>
      <t>of   any   shape   in   foundation   including compacting,  curing,  cost  of  form-work  &amp;  its  removal  in
basement and ground floor.</t>
    </r>
  </si>
  <si>
    <r>
      <rPr>
        <b/>
        <sz val="10"/>
        <rFont val="Times New Roman"/>
        <family val="1"/>
      </rPr>
      <t xml:space="preserve">Providing   and   laying   1:2:4   cement   </t>
    </r>
    <r>
      <rPr>
        <sz val="10"/>
        <rFont val="Times New Roman"/>
        <family val="1"/>
      </rPr>
      <t xml:space="preserve">concrete   using approved coarse sand and crushed aggregate 3/4" (19mm.) and down gauge in </t>
    </r>
    <r>
      <rPr>
        <b/>
        <sz val="10"/>
        <rFont val="Times New Roman"/>
        <family val="1"/>
      </rPr>
      <t>plinth band</t>
    </r>
    <r>
      <rPr>
        <sz val="10"/>
        <rFont val="Times New Roman"/>
        <family val="1"/>
      </rPr>
      <t>, door band and roof band of  required  shape  or  section  including  formwork  and  its removal, compacting and curing in basement  and ground floor but excluding the cost of reinforcement.</t>
    </r>
  </si>
  <si>
    <r>
      <rPr>
        <b/>
        <sz val="10"/>
        <rFont val="Times New Roman"/>
        <family val="1"/>
      </rPr>
      <t xml:space="preserve">Providing   and   laying   first   class   solid   burnt   brick </t>
    </r>
    <r>
      <rPr>
        <sz val="10"/>
        <rFont val="Times New Roman"/>
        <family val="1"/>
      </rPr>
      <t xml:space="preserve">masonry    (Brick    Strength:1800psi-2000psi)    including scaffolding,  raking  out  joints  and  curing  in  ground  floor superstructure and i/c cost of testing </t>
    </r>
    <r>
      <rPr>
        <b/>
        <sz val="10"/>
        <rFont val="Times New Roman"/>
        <family val="1"/>
      </rPr>
      <t>above 4.5" with 1;4
cement ratio</t>
    </r>
  </si>
  <si>
    <r>
      <rPr>
        <b/>
        <sz val="10"/>
        <rFont val="Times New Roman"/>
        <family val="1"/>
      </rPr>
      <t xml:space="preserve">Providing  and  laying  in  situ  cement  concrete   1:2:4 </t>
    </r>
    <r>
      <rPr>
        <sz val="10"/>
        <rFont val="Times New Roman"/>
        <family val="1"/>
      </rPr>
      <t xml:space="preserve">cement concrete using crush stone using approved coarse sand and crushed aggregate 3/4" (19mm) and down gauge in   </t>
    </r>
    <r>
      <rPr>
        <b/>
        <sz val="10"/>
        <rFont val="Times New Roman"/>
        <family val="1"/>
      </rPr>
      <t xml:space="preserve">pillars   and   columns   </t>
    </r>
    <r>
      <rPr>
        <sz val="10"/>
        <rFont val="Times New Roman"/>
        <family val="1"/>
      </rPr>
      <t>of   any  shape   in   foundation including  compacting,  curing,  cost  of  form-work  &amp;  its
removal in basement and ground floor.</t>
    </r>
  </si>
  <si>
    <r>
      <rPr>
        <b/>
        <sz val="10"/>
        <rFont val="Times New Roman"/>
        <family val="1"/>
      </rPr>
      <t xml:space="preserve">Providing   and   laying   1:2:4   cement   concrete   using approved   coarse   </t>
    </r>
    <r>
      <rPr>
        <sz val="10"/>
        <rFont val="Times New Roman"/>
        <family val="1"/>
      </rPr>
      <t>sand   and   crushed   aggregate   3/4" (19mm)   and   down   gauge   in   precast   shelves   coping, cornices,  eave  boards,  hood,  fencing  posts  and  manhole covers etc. including formwork &amp; its removal, compacting
and curing in ground floor.</t>
    </r>
  </si>
  <si>
    <r>
      <rPr>
        <b/>
        <sz val="10"/>
        <rFont val="Times New Roman"/>
        <family val="1"/>
      </rPr>
      <t xml:space="preserve">3/4  inch  (19mm)  thick  cement  plaster  </t>
    </r>
    <r>
      <rPr>
        <sz val="10"/>
        <rFont val="Times New Roman"/>
        <family val="1"/>
      </rPr>
      <t xml:space="preserve">using  Coarse
Sand  </t>
    </r>
    <r>
      <rPr>
        <b/>
        <sz val="10"/>
        <rFont val="Times New Roman"/>
        <family val="1"/>
      </rPr>
      <t xml:space="preserve">1:4  cement  mortar  ratio  on  Internal  walls  </t>
    </r>
    <r>
      <rPr>
        <sz val="10"/>
        <rFont val="Times New Roman"/>
        <family val="1"/>
      </rPr>
      <t>and columns  in  basement,  plinth  and  ground  floor  including making edges, corners and curing.</t>
    </r>
  </si>
  <si>
    <t>SFT</t>
  </si>
  <si>
    <r>
      <rPr>
        <sz val="10"/>
        <rFont val="Times New Roman"/>
        <family val="1"/>
      </rPr>
      <t xml:space="preserve">Applying  </t>
    </r>
    <r>
      <rPr>
        <b/>
        <sz val="10"/>
        <rFont val="Times New Roman"/>
        <family val="1"/>
      </rPr>
      <t xml:space="preserve">weather  resistant  paint  </t>
    </r>
    <r>
      <rPr>
        <sz val="10"/>
        <rFont val="Times New Roman"/>
        <family val="1"/>
      </rPr>
      <t xml:space="preserve">coating  such  as  ICI weather   shield,Berger   weather   coat   or   equivalent   to interior or  exterior walls or ceiling including supplying </t>
    </r>
    <r>
      <rPr>
        <b/>
        <sz val="10"/>
        <rFont val="Times New Roman"/>
        <family val="1"/>
      </rPr>
      <t>all labour,  materials,  scaffoldings  and  removal  of  debris
etc. @ atleast 3.50 litre per 10</t>
    </r>
  </si>
  <si>
    <r>
      <rPr>
        <b/>
        <sz val="10"/>
        <rFont val="Times New Roman"/>
        <family val="1"/>
      </rPr>
      <t xml:space="preserve">Providing    and    fixing    Double    GI    Razor    wire fencing  with  4  horizontal  wires  </t>
    </r>
    <r>
      <rPr>
        <sz val="10"/>
        <rFont val="Times New Roman"/>
        <family val="1"/>
      </rPr>
      <t>Spiral  Type  12  SWG Sprial  Wire and   26   SWG   Lipping Blade 3"  Pitch  with
four Horizontal Wire 20 SWG.</t>
    </r>
  </si>
  <si>
    <t>       NSR      </t>
  </si>
  <si>
    <t>Rft</t>
  </si>
  <si>
    <r>
      <rPr>
        <b/>
        <sz val="10"/>
        <rFont val="Times New Roman"/>
        <family val="1"/>
      </rPr>
      <t xml:space="preserve">Providing M.S. Tees, angles and </t>
    </r>
    <r>
      <rPr>
        <sz val="10"/>
        <rFont val="Times New Roman"/>
        <family val="1"/>
      </rPr>
      <t>flats including fixing in
position.</t>
    </r>
  </si>
  <si>
    <t>KG</t>
  </si>
  <si>
    <t>TOTAL AMOUNT in Rs.</t>
  </si>
  <si>
    <t>G-Total in Rs.</t>
  </si>
  <si>
    <r>
      <rPr>
        <b/>
        <vertAlign val="subscript"/>
        <sz val="10"/>
        <rFont val="Times New Roman"/>
        <family val="1"/>
      </rPr>
      <t xml:space="preserve">BOUNDRY WALL                                                             </t>
    </r>
    <r>
      <rPr>
        <b/>
        <sz val="10"/>
        <rFont val="Times New Roman"/>
        <family val="1"/>
      </rPr>
      <t>DETAIL MEASURMENT SHEET</t>
    </r>
  </si>
  <si>
    <r>
      <rPr>
        <b/>
        <sz val="10"/>
        <rFont val="Times New Roman"/>
        <family val="1"/>
      </rPr>
      <t>S.
No</t>
    </r>
  </si>
  <si>
    <t>Description</t>
  </si>
  <si>
    <t>No</t>
  </si>
  <si>
    <r>
      <rPr>
        <b/>
        <u/>
        <sz val="10"/>
        <rFont val="Times New Roman"/>
        <family val="1"/>
      </rPr>
      <t>      MEASUREMENT      </t>
    </r>
  </si>
  <si>
    <t>QTY</t>
  </si>
  <si>
    <t>UNIT</t>
  </si>
  <si>
    <t>L</t>
  </si>
  <si>
    <t>B</t>
  </si>
  <si>
    <t>H/D</t>
  </si>
  <si>
    <r>
      <rPr>
        <sz val="10"/>
        <rFont val="Times New Roman"/>
        <family val="1"/>
      </rPr>
      <t>Excavation   in   foundation   of   buildings   and   bridges including   layout,   dressing,   refilling   around   structures with excavated earth, watering &amp; ramming lead upto 100
ft. (30m) &amp; lift upto 5 ft. (1.5m)( Shingle or gravel )</t>
    </r>
  </si>
  <si>
    <t>TOTAL QUANTITY</t>
  </si>
  <si>
    <r>
      <rPr>
        <sz val="10"/>
        <rFont val="Times New Roman"/>
        <family val="1"/>
      </rPr>
      <t>Providing  and  laying  plain  hand  mixed  1:4:8  cement
concrete   using   sand   approved   source   and   crushed
aggregate  having  maximum  size  upto  1-1/2"  (38mm)  &amp; down gauge in foundation and plinth including leveling,</t>
    </r>
  </si>
  <si>
    <r>
      <rPr>
        <sz val="10"/>
        <rFont val="Times New Roman"/>
        <family val="1"/>
      </rPr>
      <t>Providing,       fabricating       and       laying       deformed Grade     60     steel  reinforcement    (deformed    bar)    for all   kinds   of    R.C.C   work   in foundation,  plinth and ground floor including the cost of straightening, removal
of  rust, cuttin</t>
    </r>
  </si>
  <si>
    <t>IN FOUNDATION</t>
  </si>
  <si>
    <t>RINGS  9" C/C</t>
  </si>
  <si>
    <t>IN PLINTH BEND</t>
  </si>
  <si>
    <t>IN  COPPING</t>
  </si>
  <si>
    <t>COLUMNS</t>
  </si>
  <si>
    <t>RINGS IN COLUMNS</t>
  </si>
  <si>
    <r>
      <rPr>
        <sz val="10"/>
        <rFont val="Times New Roman"/>
        <family val="1"/>
      </rPr>
      <t>Providing   and   laying   in   situ   cement   concrete   (1;2;4 cement  sand  &amp; crush  )  using  approved  coarse  sand  and crushed   aggregate   having   maximum   size   upto   3/4" (19mm)   and   down   gauge   in   foundation   including formwork  using  wooden  braces  and  without  wall  ties,
comp</t>
    </r>
  </si>
  <si>
    <r>
      <rPr>
        <sz val="10"/>
        <rFont val="Times New Roman"/>
        <family val="1"/>
      </rPr>
      <t>Providing and laying first class solid burnt brick masonry with Cement sand 1 : 4 (Brick Strength1800psi-2000psi) Including  scaffolding,  raking  out  joints  and  curing  in
foundation  and substructure /Basement i/c cost of testing</t>
    </r>
  </si>
  <si>
    <t>1st step</t>
  </si>
  <si>
    <t>2ND step</t>
  </si>
  <si>
    <r>
      <rPr>
        <b/>
        <vertAlign val="subscript"/>
        <sz val="9.5"/>
        <rFont val="Times New Roman"/>
        <family val="1"/>
      </rPr>
      <t xml:space="preserve">BOUNDRY WALL                                                     </t>
    </r>
    <r>
      <rPr>
        <b/>
        <sz val="9.5"/>
        <rFont val="Times New Roman"/>
        <family val="1"/>
      </rPr>
      <t>DETAIL MEASURMENT SHEET</t>
    </r>
  </si>
  <si>
    <r>
      <rPr>
        <b/>
        <sz val="10"/>
        <rFont val="Times New Roman"/>
        <family val="1"/>
      </rPr>
      <t>DETAIL MEASURMENT
SHEET</t>
    </r>
  </si>
  <si>
    <t>COPING</t>
  </si>
  <si>
    <r>
      <rPr>
        <sz val="10"/>
        <rFont val="Times New Roman"/>
        <family val="1"/>
      </rPr>
      <t>Applying  weather  resistant  paint  coating  such  as  ICI weather   shield,Berger   weather   coat   or   equivalent   to interior  or   exterior  walls  or  ceiling  including  supplying all labour, materials, scaffoldings  and removal of debris
etc. @ atleast 3.50 litre per 10</t>
    </r>
  </si>
  <si>
    <t>SAME QTY OF PLASTER 3./4" THICK</t>
  </si>
  <si>
    <r>
      <rPr>
        <sz val="10"/>
        <rFont val="Times New Roman"/>
        <family val="1"/>
      </rPr>
      <t>Providing  and  fixing  Double  GI  Razor  wire  fencing with 4 horizontal wires Spiral Type 12 SWG Sprial Wire and    26    SWG    Lipping   Blade   3"   Pitch   with    four
Horizontal Wire 20 SWG.</t>
    </r>
  </si>
  <si>
    <t>MAIN ENTERANCE GATE</t>
  </si>
  <si>
    <r>
      <rPr>
        <sz val="10"/>
        <rFont val="Times New Roman"/>
        <family val="1"/>
      </rPr>
      <t>Providing M.S. Tees, angles and flats including fixing in
position.</t>
    </r>
  </si>
  <si>
    <t>Kg</t>
  </si>
  <si>
    <t>ENGINEER'S ESTIMATE</t>
  </si>
  <si>
    <t>ELECTRICAL WORKS</t>
  </si>
  <si>
    <t>MAIN GATE WITH GUARD ROOM AT JHAL</t>
  </si>
  <si>
    <t>SCHEDULE ITEM</t>
  </si>
  <si>
    <t>DESCRIPTION OF ITEMS</t>
  </si>
  <si>
    <t>QUANTI TY</t>
  </si>
  <si>
    <t>RATE (RS)</t>
  </si>
  <si>
    <t>AMOUNT (RS)</t>
  </si>
  <si>
    <r>
      <rPr>
        <sz val="10"/>
        <rFont val="Times New Roman"/>
        <family val="1"/>
      </rPr>
      <t>Light circuit concealed  / open wiring with length upto  75   ft.  (25m)   from    distribution   board  to point/switch   with   3x2.5  Sq.mm  PVC  insulated single   core   copper   conductor   Pakistan   Cables, Pioneer,  Newage  or   approved  equivalent  cables for  offices/multi  storeyed  buildings.  (  Concealed wiring  with   3/4"  20 (mm )    dia.  PVC  conduit and    accessories  such  as  bends,  elbows,  junction
boxes etc.  )</t>
    </r>
  </si>
  <si>
    <t>Point</t>
  </si>
  <si>
    <t>Concealed / open wiring from point to switch with length  upto  30  ft.  (10m)  including  any  switch  to switch  wiring  with  3x1.5  Sq.mm  PVC  insulated single   core   copper   conductor   Pakistan   Cables, Pioneer, Newage or approved equivalent cables,  ( Concealed   wiring   with    3/4"   20  (mm  )     dia. PVC   conduit   and    accessories  such  as  bends, elbows, junction boxes etc.  )</t>
  </si>
  <si>
    <r>
      <rPr>
        <sz val="10"/>
        <rFont val="Times New Roman"/>
        <family val="1"/>
      </rPr>
      <t>Concealed/open    wiring    for   5   Amp.    Socket outlets    from    nearest   available   circuit   with   a length  upto  20  ft.  (6m)   with  3x1.5  Sq.mm  PVC insulated  single  core  copper  conductor  Pakistan Cables,  Pioneer,  Newage  or  approved  equivalent cables.  (Concealed   wiring   with  3/4"  -20  mm) dia.  PVC  conduit  and accessories such as bends,
elbows, junction boxes etc)</t>
    </r>
  </si>
  <si>
    <r>
      <rPr>
        <sz val="10"/>
        <rFont val="Times New Roman"/>
        <family val="1"/>
      </rPr>
      <t>Supply and install 4-gang, 5 Amp, 250 Volt,. plate
type  mouldedn  switch  including  appropriate  size plastic box to be fixed recessed I wall.</t>
    </r>
  </si>
  <si>
    <t>No.</t>
  </si>
  <si>
    <r>
      <rPr>
        <sz val="10"/>
        <rFont val="Times New Roman"/>
        <family val="1"/>
      </rPr>
      <t>Supply and install combined 2/3 pin 5 Amps, 250
Volt switch socket  unit including plastic box to be fixed recessed in wall.</t>
    </r>
  </si>
  <si>
    <r>
      <rPr>
        <sz val="10"/>
        <rFont val="Times New Roman"/>
        <family val="1"/>
      </rPr>
      <t>Supply  and  installation  of   1"  (25mm)   dia   PVC concealed  conduit   including  all  accessories  such
as bends, elbows etc.</t>
    </r>
  </si>
  <si>
    <t>R.ft.</t>
  </si>
  <si>
    <r>
      <rPr>
        <sz val="10"/>
        <rFont val="Times New Roman"/>
        <family val="1"/>
      </rPr>
      <t>Supply and installation of   1.5" (40mm)  dia PVC
Conduit  including  all  accessories  such  as  bends, elbows etc.</t>
    </r>
  </si>
  <si>
    <r>
      <rPr>
        <sz val="10"/>
        <rFont val="Times New Roman"/>
        <family val="1"/>
      </rPr>
      <t>Supply   and   install  10  sq.mm   PVC   insultated single      core     600/1000V.cable     with     copper conductor   in  already concealed  PVC  conduit.2 x
10 sqmm for DB Supply .</t>
    </r>
  </si>
  <si>
    <r>
      <rPr>
        <sz val="10"/>
        <rFont val="Times New Roman"/>
        <family val="1"/>
      </rPr>
      <t>Supply and install 56" (1.42 m) sweep ceiling fan with   fan   hook   and   dimmer   complete   with   all
accessories.</t>
    </r>
  </si>
  <si>
    <t>Each</t>
  </si>
  <si>
    <t>Wiring  of  bell   point  length   upto  50   ft  (15m) including  supply  of  bell  and   bell   push,  3x1.5 Sq.mm    PVC    insulated    single    core    copper conductor  cable  in  concealed  PVC  3/4"  (20mm) dia.   conduit   and   wiring   accessories   such   as elbows, bends, junction boxes, etc</t>
  </si>
  <si>
    <t>Supply  and  install  single  arm  fancy  wall  bracket comprising brass  bracket, apple white cylinderical glass shade, lamp holder with 100W lamp.</t>
  </si>
  <si>
    <r>
      <rPr>
        <sz val="10"/>
        <rFont val="Times New Roman"/>
        <family val="1"/>
      </rPr>
      <t>Supply  and  install  10"  (250  mm)  sweep  exhaust
fan including plastic louvers.</t>
    </r>
  </si>
  <si>
    <r>
      <rPr>
        <sz val="10"/>
        <rFont val="Times New Roman"/>
        <family val="1"/>
      </rPr>
      <t>Supply  and  install  of  OVC  Plastic  Light  holder
including White  base plate</t>
    </r>
  </si>
  <si>
    <r>
      <rPr>
        <sz val="10"/>
        <rFont val="Times New Roman"/>
        <family val="1"/>
      </rPr>
      <t>Supply  and  install  Energy  Saver  electric  bulbs
(25W Philips energy saver)</t>
    </r>
  </si>
  <si>
    <r>
      <rPr>
        <sz val="10"/>
        <rFont val="Times New Roman"/>
        <family val="1"/>
      </rPr>
      <t>Supply  ,Installing  ,Connection   of   Single  Pole
Circuit Breaker 16 Ampere</t>
    </r>
  </si>
  <si>
    <r>
      <rPr>
        <sz val="10"/>
        <rFont val="Times New Roman"/>
        <family val="1"/>
      </rPr>
      <t>Supply ,Installing ,Connection  of  2 Pole Circuit
Breaker 50 Ampere</t>
    </r>
  </si>
  <si>
    <r>
      <rPr>
        <sz val="10"/>
        <rFont val="Times New Roman"/>
        <family val="1"/>
      </rPr>
      <t>Provide, install, test and commission recessed wall mounting  type  distribution  board  fabricated  from 16 SWG steel sheet, powder coated with approved
color 2'x2'x1.5'</t>
    </r>
  </si>
  <si>
    <t>TOTAL</t>
  </si>
  <si>
    <t>MEASUREMENT</t>
  </si>
  <si>
    <t>REMARKS</t>
  </si>
  <si>
    <t>CIVIL WORKS</t>
  </si>
  <si>
    <r>
      <rPr>
        <sz val="10"/>
        <rFont val="Times New Roman"/>
        <family val="1"/>
      </rPr>
      <t>Clearing the Site / jungle by cutting removing
,all  shrubs  ,trees  and  taking  out  entire  roots and  filling  the  hollows  with  earth  dressing consolidation     and     watering     the     filling including  stacking  the   serviceable   material and disposal of unserviceable material lead up to 300 meters.</t>
    </r>
  </si>
  <si>
    <r>
      <rPr>
        <sz val="10"/>
        <rFont val="Times New Roman"/>
        <family val="1"/>
      </rPr>
      <t>Excavation  in  foundation  of  buildings  and bridges  including  layout,  dressing,  refilling around    structures    with    excavated    earth, watering &amp; ramming lead upto 100 ft. (30m)
&amp; lift upto 5 ft. (1.5m)( Shingle or gravel )</t>
    </r>
  </si>
  <si>
    <t>b</t>
  </si>
  <si>
    <t>WALL FOUNDATION</t>
  </si>
  <si>
    <t>H/W</t>
  </si>
  <si>
    <t>A &amp; B/1-6</t>
  </si>
  <si>
    <t>L/W</t>
  </si>
  <si>
    <t>V/W</t>
  </si>
  <si>
    <t>1 , 2,3,5 &amp; 6/A-B</t>
  </si>
  <si>
    <t>S/W</t>
  </si>
  <si>
    <t>Filling, watering and compacting earth under floors   in   layers  not   exceeding   8   inchs  in thickness   With   new   earth   excavated   from outside, lead upto 100 ft. (30m) and lift upto 5 ft. (1.5m) including royality of Clay</t>
  </si>
  <si>
    <t>ROOM</t>
  </si>
  <si>
    <t>MAIN GATES</t>
  </si>
  <si>
    <t>TOTAL SFT</t>
  </si>
  <si>
    <t>SFT CHANGE  IN TO CFT</t>
  </si>
  <si>
    <r>
      <rPr>
        <sz val="10"/>
        <rFont val="Times New Roman"/>
        <family val="1"/>
      </rPr>
      <t>Filling, watering and compacting earth under floors   in   layers  not   exceeding   8   inchs  in thickness With surplus earth from foundation
etc.</t>
    </r>
  </si>
  <si>
    <t>PLAIN CEMENT CONCRATE WORKS IN FOUNDATION</t>
  </si>
  <si>
    <t>Providing and laying plain hand mixed 1:4:8 cement  concrete  using  sand  approved  source and  crushed  aggregate having  maximum size upto   1-1/2"   (38mm)   &amp;   down   gauge   in foundation   and   plinth   including   leveling, compacting &amp; curing.</t>
  </si>
  <si>
    <t>STELL REINFORCMENT WORKS</t>
  </si>
  <si>
    <r>
      <rPr>
        <sz val="10"/>
        <rFont val="Times New Roman"/>
        <family val="1"/>
      </rPr>
      <t>Providing,  fabricating  and  laying  deformed Grade  60  steel  reinforcement  (deformed  bar) for  all  kinds  of  R.C.C  work  in  foundation, plinth and ground floor including the cost of straightening,    removal    of     rust,    cutting, bending, binding, wastage and providing such over-laps    as    are    not    shown     on    the drawings.The cost of binding wire and cement concrete  spacer  blocks  or  chairs  for  binding and holding  the reinforcement in  position  is
inclusive  upto  15  ft. (5m) height</t>
    </r>
  </si>
  <si>
    <t>BAR BENDING SCHADULE</t>
  </si>
  <si>
    <t>RFT</t>
  </si>
  <si>
    <t>TOTAL IN RFT</t>
  </si>
  <si>
    <t>4/8"</t>
  </si>
  <si>
    <t>SUB TOTAL (i)</t>
  </si>
  <si>
    <t>COL STEEL up to  PLINTH LEVEL</t>
  </si>
  <si>
    <t>C1</t>
  </si>
  <si>
    <t>8X10</t>
  </si>
  <si>
    <t>5/8"</t>
  </si>
  <si>
    <t>C2</t>
  </si>
  <si>
    <t>2X4</t>
  </si>
  <si>
    <t>COL STEEL UP TO ROOF LEVEL</t>
  </si>
  <si>
    <t>SUB TOTAL (iii)</t>
  </si>
  <si>
    <t>RING IN COLUMNS</t>
  </si>
  <si>
    <t>8X30</t>
  </si>
  <si>
    <t>3/8"</t>
  </si>
  <si>
    <t>2X 16</t>
  </si>
  <si>
    <t>SUB TOTAL (iv)</t>
  </si>
  <si>
    <t>Total</t>
  </si>
  <si>
    <t>Providing   and   fixing   iron   grill   required section  of  square  bars  3/8"  as  per  approved design   including   welding   all   sides   of   the section  at  the   junction  and  fixing  with  sunk iron  screws  painting  with  two  coats  of  read oxides paint in masonry or concrete .</t>
  </si>
  <si>
    <t>same sft of window</t>
  </si>
  <si>
    <t>REINFORCMENT CEMENT CONCRATE  IN FOUNDATION WORKS UP TO PLINTH BEAM</t>
  </si>
  <si>
    <r>
      <rPr>
        <sz val="10"/>
        <rFont val="Times New Roman"/>
        <family val="1"/>
      </rPr>
      <t>Providing and laying in situ  cement concrete (1;2;4 cement sand &amp; crush ) using approved coarse  sand  and  crushed   aggregate  having maximum  size  upto  3/4"  (19mm)  and  down gauge   in   foundation   including   formwork using  wooden  braces  and  without  wall  ties,
compaction, curing and removal of formwork</t>
    </r>
  </si>
  <si>
    <t>FOUNDATION</t>
  </si>
  <si>
    <r>
      <rPr>
        <b/>
        <sz val="10"/>
        <rFont val="Times New Roman"/>
        <family val="1"/>
      </rPr>
      <t>MASONARY WORKS  IN
FOUNDATION WORKS</t>
    </r>
  </si>
  <si>
    <r>
      <rPr>
        <sz val="10"/>
        <rFont val="Times New Roman"/>
        <family val="1"/>
      </rPr>
      <t>Providing  and  laying  1:3:6  in  situ  cement concrete   using   approved   coarse   sand   and crushed aggregate having maximum size upto 1-1/2    "    (38mm)    and    down    gauge    in foundation    including    formwork    and    its
removal, compaction and curing .</t>
    </r>
  </si>
  <si>
    <r>
      <rPr>
        <b/>
        <u/>
        <sz val="10"/>
        <rFont val="Times New Roman"/>
        <family val="1"/>
      </rPr>
      <t>1st step</t>
    </r>
  </si>
  <si>
    <t>deduction of colums</t>
  </si>
  <si>
    <r>
      <rPr>
        <b/>
        <u/>
        <sz val="10"/>
        <rFont val="Times New Roman"/>
        <family val="1"/>
      </rPr>
      <t>2nd  step</t>
    </r>
  </si>
  <si>
    <r>
      <rPr>
        <sz val="10"/>
        <rFont val="Times New Roman"/>
        <family val="1"/>
      </rPr>
      <t>Providing and laying in situ  cement concrete 1:2:4 cement concrete using crush stone using approved  coarse  sand  and  crushed  aggregate 3/4"  (19mm)  and  down  gauge  in  pillars  and columns of any shape in foundation including compacting,  curing,  cost  of  form-work  &amp;  its
removal in basement and ground floor.</t>
    </r>
  </si>
  <si>
    <t>Providing,  fabricating  and  laying  deformed Grade  60  steel  reinforcement  (deformed  bar) for  all  kinds  of  R.C.C  work  in  foundation, plinth and ground floor including the cost of straightening,    removal    of     rust,    cutting, bending, binding, wastage and providing such over-laps    as    are    not    shown     on    the drawings.The cost of binding wire and cement concrete  spacer  blocks  or  chairs  for  binding and holding  the reinforcement in  position  is inclusive  upto  15  ft. (5m) height</t>
  </si>
  <si>
    <t>PLINTH BAND STEEL</t>
  </si>
  <si>
    <r>
      <rPr>
        <b/>
        <u/>
        <sz val="10"/>
        <rFont val="Times New Roman"/>
        <family val="1"/>
      </rPr>
      <t>WALL</t>
    </r>
  </si>
  <si>
    <t>Rings in plinth band</t>
  </si>
  <si>
    <t>9" c/c</t>
  </si>
  <si>
    <t>SUB TOTAL (ii)</t>
  </si>
  <si>
    <t>(i+ii)</t>
  </si>
  <si>
    <t>Providing  and  laying  1:2:4  cement  concrete using   approved   coarse   sand   and   crushed aggregate  3/4"  (19mm.)  and  down  gauge  in plinth  band,  door  band  and  roof  band  of required shape or section including formwork and  its  removal,  compacting  and  curing  in basement and ground floor but excluding the cost of reinforcement.</t>
  </si>
  <si>
    <t>PLINTH BAND CONCRATE</t>
  </si>
  <si>
    <t>CONSTRUCTION OF MAIN GATE WITH GUARD ROOM</t>
  </si>
  <si>
    <t>DETAIL MEASURMENT SHEET</t>
  </si>
  <si>
    <r>
      <rPr>
        <sz val="10"/>
        <rFont val="Times New Roman"/>
        <family val="1"/>
      </rPr>
      <t>Providing  and   laying  1:3:6    8"  (200  mm) thick  solid  block  masonry  using  1:4  cement motar  Coarse  Sand  and  Approved  crushed aggregate  3/4"  (19mm)  and  down  gauge  in ground     floor     super-structure     including
scaffolding, raking out joints and curing.</t>
    </r>
  </si>
  <si>
    <t>below door band + above door band</t>
  </si>
  <si>
    <t>WALL</t>
  </si>
  <si>
    <t>sub total A</t>
  </si>
  <si>
    <t>DEDUCTION</t>
  </si>
  <si>
    <t>OPNINGS &amp; DOOR /WINDOWS</t>
  </si>
  <si>
    <t>DOOR</t>
  </si>
  <si>
    <t>D2</t>
  </si>
  <si>
    <t>D3</t>
  </si>
  <si>
    <t>WINDOWS</t>
  </si>
  <si>
    <t>W2</t>
  </si>
  <si>
    <t>VENTILATOR</t>
  </si>
  <si>
    <t>V</t>
  </si>
  <si>
    <t>sub total B</t>
  </si>
  <si>
    <t>A-B</t>
  </si>
  <si>
    <r>
      <rPr>
        <b/>
        <sz val="10"/>
        <rFont val="Times New Roman"/>
        <family val="1"/>
      </rPr>
      <t>REINFORCMENT CEMENT
CONCRATE  IN  SUPER STRUCTER WORKS</t>
    </r>
  </si>
  <si>
    <t>Providing and laying in situ  cement concrete 1:2:4 cement concrete using crush stone using approved  coarse  sand  and  crushed  aggregate 3/4"  (19mm)  and  down  gauge  in  pillars  and columns of any shape in foundation including compacting,  curing,  cost  of  form-work  &amp;  its removal in basement and ground floor.</t>
  </si>
  <si>
    <t>DOOR BAND &amp; ROOF BEND STEEL</t>
  </si>
  <si>
    <t>4 FOR DOOR BEND</t>
  </si>
  <si>
    <t>Rings in door band</t>
  </si>
  <si>
    <t>Providing  and  laying  1:2:4  cement  concrete using   approved   coarse   sand   and   crushed aggregate  3/4"  (19mm.)  and  down  gauge  in Door   band,   door   band   and   roof   band   of required shape or section including formwork and  its  removal,  compacting  and  curing  in basement and ground floor but excluding the cost of reinforcement.</t>
  </si>
  <si>
    <t>DOOR BEND</t>
  </si>
  <si>
    <t>ROOF BEAMS  STEEL</t>
  </si>
  <si>
    <t>ROOF BEAMS</t>
  </si>
  <si>
    <t>TOP BARS</t>
  </si>
  <si>
    <t>BOTTOM BARS</t>
  </si>
  <si>
    <t>RING</t>
  </si>
  <si>
    <t>TOTAL KG</t>
  </si>
  <si>
    <t>Providing  and  laying  1:2:4  cement  concrete using   approved   coarse   sand   and   crushed aggregate  3/4"  (19mm)  and  down  gauge  in beams,   lintels   and   cantilevers   of   required shape  or  section  including  formwork  and  its removal  compacting  and  curing  in  basement and ground floor.</t>
  </si>
  <si>
    <t>Providing  and  laying  1:2:4  cement  concrete using   approved   coarse   sand   and   crushed aggregate  3/4"  (19mm)  and  down  gauge  in slabs  including  formwork  and  its  removal, compacting  and  curing  upto  6"  (150  mm) thickness   In   basement,   plinth   and   ground floor</t>
  </si>
  <si>
    <t>LBS/CFT</t>
  </si>
  <si>
    <t>SAME QTY B/F OF ROOF SLAB PROJECTION</t>
  </si>
  <si>
    <t>PLASTER WORKS</t>
  </si>
  <si>
    <t>13mm ( 1/2") Cement   plaster   using  Coarse Sand  1:4  cement  mortar  ratio  on   soffits   of ceiling,   cantilever  slabs,   sides   and   soffits of   beams,   in   basement   and   ground   floor including making edges, corners and curing.</t>
  </si>
  <si>
    <t>BED ROOM</t>
  </si>
  <si>
    <t>MAIN AGTE AREA</t>
  </si>
  <si>
    <t>3/4  inch  (19mm)  thick  cement  plaster  using Coarse Sand 1:4 cement mortar ratio on walls and  columns  in  basement,  plinth  and  ground floor  including  making  edges,  corners  and curing.</t>
  </si>
  <si>
    <t>GUARD ROOM</t>
  </si>
  <si>
    <t>DEDUCTION DOOR/WINDOW/EXTERNAL TILES</t>
  </si>
  <si>
    <t>V1</t>
  </si>
  <si>
    <t>sub total C</t>
  </si>
  <si>
    <t>(A-B-C)</t>
  </si>
  <si>
    <t>1/2  inch  (13mm)  thick  cement  plaster  using Coarse   Sand   1:4   cement   mortar   ratio   on external walls and olumns in basement, plinth and  ground  floor  including  making  edges, corners with deep cut groves and curing.</t>
  </si>
  <si>
    <t>MAIN GATE</t>
  </si>
  <si>
    <t>a-b-c</t>
  </si>
  <si>
    <t>FLOORING WORKS</t>
  </si>
  <si>
    <r>
      <rPr>
        <sz val="10"/>
        <rFont val="Times New Roman"/>
        <family val="1"/>
      </rPr>
      <t>Providing  and  laying  hand  mixed  1  :  4  :  8 cement   concrete   bed   under   floors   using graded  Crushed  Aggregate  upto  1-1/2"  (37 mm) and down gauge complete with leveling,
ramming, watering and curing.</t>
    </r>
  </si>
  <si>
    <t>under floor</t>
  </si>
  <si>
    <t>Providing  and  laying  1:2:4  cement  concrete 3"  (75  mm)  nominal  thick  flooring   using crushed   aggrgate   3/4"   (19mm)   and   down gauge in ground floor laid in panels including formwork,     consolidation,     finishing     and curing.</t>
  </si>
  <si>
    <t>PAINTING  WORKS</t>
  </si>
  <si>
    <t>Painting    with    ICI/Berger    or    equivalent plastic   emulsion   paint   of  approved   shade in      two      or      more      coats      as      per manufacturer's     instructions     on     plastered rendered  and/or  concrete  surface  over  and including  the  cost  of  priming   coat  ,surface preparation,       dusting,       rubbing       down smooth,filling  cracks, holes removing blisters and  other  blisters  and  other  imperfections  in ground   floor   or   basement.(@   atleast   1.65 Litre per10 Sq.m)</t>
  </si>
  <si>
    <t>SAME AS QTY OF CEILING PLASTER</t>
  </si>
  <si>
    <r>
      <rPr>
        <sz val="10"/>
        <rFont val="Times New Roman"/>
        <family val="1"/>
      </rPr>
      <t>Distempering  with  Berger,  ICI  or  equivalent synthetic    polyvinyl    emulsion    finish    of approved  shade  in  two  or  more  coats   over and   including   the   cost   of   priming   coat including preparation  of surface viz. dusting, sand  papering or rubbing with  pumice stone, filling   cracks   or   holes,   if   any,   removing blisters  or  other  imperfections  at  any  height and  any  floor.  (@  atleast  2.20  Litre  per  10
Sq.m)</t>
    </r>
  </si>
  <si>
    <t>SAME AS QTY OF INTERNAL PLASTER</t>
  </si>
  <si>
    <t>Applying weather resistant paint coating such as  ICI weather  shield,Berger  weather  coat  or equivalent  to  interior  or   exterior  walls  or ceiling    including    supplying    all    labour, materials,  scaffoldings and  removal  of debris etc. @ atleast 3.50 litre per 10</t>
  </si>
  <si>
    <t>SAME AS QTY OF EXTERNAL PLASTER</t>
  </si>
  <si>
    <r>
      <rPr>
        <sz val="10"/>
        <rFont val="Times New Roman"/>
        <family val="1"/>
      </rPr>
      <t>Painting    with    ICI/Berger    or    equivalent super   gloss   synthetic  enamel   paint   in   two or     more     coats     as     per     manufacturer's instructions  on  steel  and  iron  work  over  and including  the  cost  of  priming  coat,  surface preparation,  removing  rust,  scales  and  dust with wire brush in ground floor or basement.
(@ atleast 1.25 Litrer per10 Sq.m)</t>
    </r>
  </si>
  <si>
    <t>Painting    with    ICI/Berger    or    equivalent super   gloss   synthetic  enamel   paint   in   two or     more     coats     as     per     manufacturer's instructions on wood work over and including the cost of priming coat, surface preparation, rubbing  down smooth, knotted, filling cracks, holes and joints in ground floor or basement. (@ atleast 1.65 Litre per 10 Sq.m)</t>
  </si>
  <si>
    <t>BOTH SIDES</t>
  </si>
  <si>
    <t>FOR DOOR SHUTTERS</t>
  </si>
  <si>
    <t>WINDOWS &amp; DOOR  WORKS</t>
  </si>
  <si>
    <r>
      <rPr>
        <sz val="10"/>
        <rFont val="Times New Roman"/>
        <family val="1"/>
      </rPr>
      <t>Providing and fixing Flush wood shutters 1.5" (38  mm)  thick  fully  panelled  shutters.  with same  wood  and  fixed  with  approved  brass
hinges and tower bolts.</t>
    </r>
  </si>
  <si>
    <t>D4</t>
  </si>
  <si>
    <r>
      <rPr>
        <sz val="10"/>
        <rFont val="Times New Roman"/>
        <family val="1"/>
      </rPr>
      <t>Applying  french  or  spirit  polish  of approved make   on   wood   work   in   ground   floor   or basement  Two coats (@ atleast 1.65 Litre per
10 Sq.m)</t>
    </r>
  </si>
  <si>
    <t>Providing  and  fixing   38mm  (1.1/2")  thick superior  quailty  deodar   wood  shutter   fully wire gauzed with galevinized iron  wire gauze of 1.06mm (24 Gauge) and 12 mesh to 25mm (1") with approved brass butt hinges , springs hinges and tower bolts as required</t>
  </si>
  <si>
    <t>D1</t>
  </si>
  <si>
    <t>Providing and fixing Union lock (Local)  with brass    or    specially    supplied    screws    of approved  design  including  cutting  wood  to requires  shape  and  size  with  two  operating keys  as  per  direction  of  the  engineer  -  in- charge.</t>
  </si>
  <si>
    <t>NO</t>
  </si>
  <si>
    <r>
      <rPr>
        <sz val="10"/>
        <rFont val="Times New Roman"/>
        <family val="1"/>
      </rPr>
      <t>Providing   and   fixing   approved   Chromium plated  5"  (125  mm)  size  heavy  duty  safety handle  with  necessary  screws  of  the  same
metal</t>
    </r>
  </si>
  <si>
    <r>
      <rPr>
        <sz val="10"/>
        <rFont val="Times New Roman"/>
        <family val="1"/>
      </rPr>
      <t>Providing and  fixing  fully glazed single leaf hung/sliding  aluminium  windows,  ventilators (Deluxe    model     -    1.6mm)    of    anodized champagne   or   approved   color   of   Prime, Chawala,   Pakistan   Cable   or   any  approved section   as  approved  by  Engineer  incharge including    sliding    fibre    wire    gauze    in aluminium  frame,  aluminium  fittings,  5   mm local   tinted   glass,   lugs,   cutting   holes   and making     good     the    damages    to    walls. Providing  and  fixing  fixed  or  sliding  fibre wire  gauze  in  aluminium  frame  as  approved by  Engineer  incharge  including  aluminium
fittings etc.</t>
    </r>
  </si>
  <si>
    <t>W1</t>
  </si>
  <si>
    <t>Providing   and   fixing   moulded   steel   door frame   4.5''-5"   (113.5mm-125   mm)   size   of approved   profile,   manufactured   from  zinc- coated   mild  steel  sheets  18  gauge  made  by Shahah   Industries   or   equivalent   standard conforming    to    B.S.S.1245,    treated    with special primer base paint all round, fitted with six  fixing  lugs,  three  steel  hinges  for  fixing door  shutters  standard   lock-strike  plate,  one sliding  holt  eye,  and  three  rubber  buffers, including   cutting   holes   and   making   good damages  to  walls  and  filling  the  door  frame cavity with lean cement mortar 1:4 as directed by the Engineer Incharge</t>
  </si>
  <si>
    <t>( 3+3+7+7=20)</t>
  </si>
  <si>
    <r>
      <rPr>
        <sz val="10"/>
        <rFont val="Times New Roman"/>
        <family val="1"/>
      </rPr>
      <t>Providing and fixing M.S. sheet shutters with 2" x 2" x 1/4"angle   iron   frame  as diagonal braces,  gun   metal  roller  and   pulleys,   angle iron   top   guides   fixed   to   T-iron   bottom track    fixed    in    cement    concrete    1:2:4 with        rag        bolts      including      locking arrangement  and  handles  as  per  design and
instructions of the Engineer incharge.</t>
    </r>
  </si>
  <si>
    <r>
      <rPr>
        <sz val="10"/>
        <rFont val="Times New Roman"/>
        <family val="1"/>
      </rPr>
      <t>2KG
/SFT</t>
    </r>
  </si>
  <si>
    <t>D</t>
  </si>
  <si>
    <t>MISC WORKS</t>
  </si>
  <si>
    <r>
      <rPr>
        <sz val="10"/>
        <rFont val="Times New Roman"/>
        <family val="1"/>
      </rPr>
      <t>Providing  and  fixing  Non  Asbestos  Cement Fibre pipe spouts 3" (75 mm) dia of required length  and  dia  including  fixing  in  cement
mortar 1 : 4.</t>
    </r>
  </si>
  <si>
    <t>NO'S</t>
  </si>
  <si>
    <t>FIRST FLOOR</t>
  </si>
  <si>
    <r>
      <rPr>
        <b/>
        <u/>
        <sz val="10"/>
        <rFont val="Times New Roman"/>
        <family val="1"/>
      </rPr>
      <t>          MEASUREMENT          </t>
    </r>
  </si>
  <si>
    <t>REMA RKS</t>
  </si>
  <si>
    <r>
      <rPr>
        <sz val="10"/>
        <rFont val="Times New Roman"/>
        <family val="1"/>
      </rPr>
      <t>Providing and laying 1:2:4 P.C.C 3" (75mm)
nominal  thick  P.C.C.  roof  screeding  using crushed    stone    3/4"    (19mm)    including formwork,    consolidation,    finishing    and curing</t>
    </r>
  </si>
  <si>
    <r>
      <rPr>
        <sz val="10"/>
        <rFont val="Arial MT"/>
        <family val="2"/>
      </rPr>
      <t>Page 28 of 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</si>
</sst>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
  </numFmts>
  <fonts count="37">
    <font>
      <sz val="10"/>
      <color rgb="FF000000"/>
      <name val="Times New Roman"/>
      <charset val="204"/>
    </font>
    <font>
      <b/>
      <sz val="13.5"/>
      <name val="Times New Roman"/>
      <family val="1"/>
    </font>
    <font>
      <b/>
      <sz val="9"/>
      <name val="Times New Roman"/>
      <family val="1"/>
    </font>
    <font>
      <b/>
      <sz val="11.5"/>
      <name val="Times New Roman"/>
      <family val="1"/>
    </font>
    <font>
      <b/>
      <u/>
      <sz val="11.5"/>
      <name val="Times New Roman"/>
      <family val="1"/>
    </font>
    <font>
      <b/>
      <sz val="13.5"/>
      <color rgb="FF000000"/>
      <name val="Times New Roman"/>
      <family val="2"/>
    </font>
    <font>
      <b/>
      <sz val="11.5"/>
      <color rgb="FF000000"/>
      <name val="Times New Roman"/>
      <family val="2"/>
    </font>
    <font>
      <sz val="11.5"/>
      <name val="Times New Roman"/>
      <family val="1"/>
    </font>
    <font>
      <b/>
      <sz val="15"/>
      <name val="Times New Roman"/>
      <family val="1"/>
    </font>
    <font>
      <b/>
      <sz val="15"/>
      <color rgb="FF000000"/>
      <name val="Times New Roman"/>
      <family val="2"/>
    </font>
    <font>
      <sz val="8.5"/>
      <name val="Arial MT"/>
    </font>
    <font>
      <b/>
      <sz val="9.5"/>
      <name val="Times New Roman"/>
      <family val="1"/>
    </font>
    <font>
      <sz val="9.5"/>
      <color rgb="FF000000"/>
      <name val="Times New Roman"/>
      <family val="2"/>
    </font>
    <font>
      <sz val="9.5"/>
      <name val="Times New Roman"/>
      <family val="1"/>
    </font>
    <font>
      <b/>
      <sz val="9.5"/>
      <color rgb="FF000000"/>
      <name val="Times New Roman"/>
      <family val="2"/>
    </font>
    <font>
      <b/>
      <sz val="10"/>
      <name val="Times New Roman"/>
      <family val="1"/>
    </font>
    <font>
      <b/>
      <sz val="12"/>
      <name val="Times New Roman"/>
      <family val="1"/>
    </font>
    <font>
      <b/>
      <sz val="7"/>
      <name val="Times New Roman"/>
      <family val="1"/>
    </font>
    <font>
      <b/>
      <sz val="9"/>
      <color rgb="FF000000"/>
      <name val="Times New Roman"/>
      <family val="2"/>
    </font>
    <font>
      <sz val="9"/>
      <color rgb="FF000000"/>
      <name val="Times New Roman"/>
      <family val="2"/>
    </font>
    <font>
      <sz val="9"/>
      <name val="Times New Roman"/>
      <family val="1"/>
    </font>
    <font>
      <sz val="10"/>
      <color rgb="FF000000"/>
      <name val="Times New Roman"/>
      <family val="2"/>
    </font>
    <font>
      <sz val="8"/>
      <name val="Times New Roman"/>
      <family val="1"/>
    </font>
    <font>
      <b/>
      <sz val="11"/>
      <color rgb="FF000000"/>
      <name val="Times New Roman"/>
      <family val="2"/>
    </font>
    <font>
      <b/>
      <sz val="8"/>
      <name val="Times New Roman"/>
      <family val="1"/>
    </font>
    <font>
      <b/>
      <sz val="10"/>
      <color rgb="FF000000"/>
      <name val="Times New Roman"/>
      <family val="2"/>
    </font>
    <font>
      <sz val="8.5"/>
      <name val="Arial MT"/>
      <family val="2"/>
    </font>
    <font>
      <b/>
      <vertAlign val="subscript"/>
      <sz val="9.5"/>
      <name val="Times New Roman"/>
      <family val="1"/>
    </font>
    <font>
      <b/>
      <u/>
      <sz val="9.5"/>
      <name val="Times New Roman"/>
      <family val="1"/>
    </font>
    <font>
      <sz val="10"/>
      <color rgb="FF000000"/>
      <name val="Times New Roman"/>
      <family val="1"/>
    </font>
    <font>
      <sz val="10"/>
      <name val="Times New Roman"/>
      <family val="1"/>
    </font>
    <font>
      <u/>
      <sz val="10"/>
      <name val="Times New Roman"/>
      <family val="1"/>
    </font>
    <font>
      <b/>
      <sz val="10"/>
      <color rgb="FF000000"/>
      <name val="Times New Roman"/>
      <family val="1"/>
    </font>
    <font>
      <b/>
      <vertAlign val="subscript"/>
      <sz val="10"/>
      <name val="Times New Roman"/>
      <family val="1"/>
    </font>
    <font>
      <b/>
      <u/>
      <sz val="10"/>
      <name val="Times New Roman"/>
      <family val="1"/>
    </font>
    <font>
      <sz val="10"/>
      <name val="Arial MT"/>
    </font>
    <font>
      <sz val="10"/>
      <name val="Arial MT"/>
      <family val="2"/>
    </font>
  </fonts>
  <fills count="4">
    <fill>
      <patternFill patternType="none"/>
    </fill>
    <fill>
      <patternFill patternType="gray125"/>
    </fill>
    <fill>
      <patternFill patternType="solid">
        <fgColor rgb="FFD9D9D9"/>
      </patternFill>
    </fill>
    <fill>
      <patternFill patternType="solid">
        <fgColor rgb="FFDDD9C4"/>
      </patternFill>
    </fill>
  </fills>
  <borders count="1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265">
    <xf numFmtId="0" fontId="0" fillId="0" borderId="0" xfId="0" applyAlignment="1">
      <alignment horizontal="left" vertical="top"/>
    </xf>
    <xf numFmtId="0" fontId="3" fillId="2" borderId="2" xfId="0" applyFont="1" applyFill="1" applyBorder="1" applyAlignment="1">
      <alignment horizontal="left" vertical="center" wrapText="1" indent="1"/>
    </xf>
    <xf numFmtId="0" fontId="0" fillId="2" borderId="2" xfId="0" applyFill="1" applyBorder="1" applyAlignment="1">
      <alignment horizontal="center" vertical="top" wrapText="1"/>
    </xf>
    <xf numFmtId="0" fontId="3" fillId="2" borderId="2" xfId="0" applyFont="1" applyFill="1" applyBorder="1" applyAlignment="1">
      <alignment horizontal="left" vertical="center" wrapText="1" indent="2"/>
    </xf>
    <xf numFmtId="0" fontId="4" fillId="3" borderId="2" xfId="0" applyFont="1" applyFill="1" applyBorder="1" applyAlignment="1">
      <alignment horizontal="center" vertical="top" wrapText="1"/>
    </xf>
    <xf numFmtId="1" fontId="5" fillId="0" borderId="2" xfId="0" applyNumberFormat="1" applyFont="1" applyBorder="1" applyAlignment="1">
      <alignment horizontal="center" vertical="top" shrinkToFit="1"/>
    </xf>
    <xf numFmtId="0" fontId="1" fillId="0" borderId="2" xfId="0" applyFont="1" applyBorder="1" applyAlignment="1">
      <alignment horizontal="left" vertical="top" wrapText="1"/>
    </xf>
    <xf numFmtId="3" fontId="5" fillId="0" borderId="2" xfId="0" applyNumberFormat="1" applyFont="1" applyBorder="1" applyAlignment="1">
      <alignment horizontal="right" vertical="top" shrinkToFit="1"/>
    </xf>
    <xf numFmtId="0" fontId="0" fillId="0" borderId="2" xfId="0" applyBorder="1" applyAlignment="1">
      <alignment horizontal="left" vertical="center" wrapText="1"/>
    </xf>
    <xf numFmtId="3" fontId="6" fillId="0" borderId="2" xfId="0" applyNumberFormat="1" applyFont="1" applyBorder="1" applyAlignment="1">
      <alignment horizontal="right" vertical="top" shrinkToFit="1"/>
    </xf>
    <xf numFmtId="0" fontId="7" fillId="0" borderId="2" xfId="0" applyFont="1" applyBorder="1" applyAlignment="1">
      <alignment horizontal="center" vertical="top" wrapText="1"/>
    </xf>
    <xf numFmtId="2" fontId="9" fillId="0" borderId="2" xfId="0" applyNumberFormat="1" applyFont="1" applyBorder="1" applyAlignment="1">
      <alignment horizontal="right" vertical="top" shrinkToFit="1"/>
    </xf>
    <xf numFmtId="0" fontId="0" fillId="0" borderId="2" xfId="0" applyBorder="1" applyAlignment="1">
      <alignment horizontal="left" vertical="top" wrapText="1"/>
    </xf>
    <xf numFmtId="0" fontId="0" fillId="0" borderId="2" xfId="0" applyBorder="1" applyAlignment="1">
      <alignment horizontal="left" wrapText="1"/>
    </xf>
    <xf numFmtId="0" fontId="11" fillId="2" borderId="2" xfId="0" applyFont="1" applyFill="1" applyBorder="1" applyAlignment="1">
      <alignment horizontal="center" vertical="top" wrapText="1"/>
    </xf>
    <xf numFmtId="1" fontId="12" fillId="0" borderId="2" xfId="0" applyNumberFormat="1" applyFont="1" applyBorder="1" applyAlignment="1">
      <alignment horizontal="center" vertical="top" shrinkToFit="1"/>
    </xf>
    <xf numFmtId="2" fontId="12" fillId="0" borderId="2" xfId="0" applyNumberFormat="1" applyFont="1" applyBorder="1" applyAlignment="1">
      <alignment horizontal="right" vertical="top" indent="1" shrinkToFit="1"/>
    </xf>
    <xf numFmtId="2" fontId="12" fillId="0" borderId="2" xfId="0" applyNumberFormat="1" applyFont="1" applyBorder="1" applyAlignment="1">
      <alignment horizontal="center" vertical="top" shrinkToFit="1"/>
    </xf>
    <xf numFmtId="0" fontId="13" fillId="0" borderId="2" xfId="0" applyFont="1" applyBorder="1" applyAlignment="1">
      <alignment horizontal="center" vertical="top" wrapText="1"/>
    </xf>
    <xf numFmtId="2" fontId="12" fillId="0" borderId="2" xfId="0" applyNumberFormat="1" applyFont="1" applyBorder="1" applyAlignment="1">
      <alignment horizontal="left" vertical="top" indent="2" shrinkToFit="1"/>
    </xf>
    <xf numFmtId="0" fontId="11" fillId="0" borderId="2" xfId="0" applyFont="1" applyBorder="1" applyAlignment="1">
      <alignment horizontal="right" vertical="top" wrapText="1"/>
    </xf>
    <xf numFmtId="2" fontId="14" fillId="0" borderId="2" xfId="0" applyNumberFormat="1" applyFont="1" applyBorder="1" applyAlignment="1">
      <alignment horizontal="center" vertical="top" shrinkToFit="1"/>
    </xf>
    <xf numFmtId="0" fontId="11" fillId="0" borderId="2" xfId="0" applyFont="1" applyBorder="1" applyAlignment="1">
      <alignment horizontal="center" vertical="top" wrapText="1"/>
    </xf>
    <xf numFmtId="1" fontId="12" fillId="0" borderId="2" xfId="0" applyNumberFormat="1" applyFont="1" applyBorder="1" applyAlignment="1">
      <alignment horizontal="center" vertical="center" shrinkToFit="1"/>
    </xf>
    <xf numFmtId="164" fontId="12" fillId="0" borderId="2" xfId="0" applyNumberFormat="1" applyFont="1" applyBorder="1" applyAlignment="1">
      <alignment horizontal="center" vertical="top" shrinkToFit="1"/>
    </xf>
    <xf numFmtId="164" fontId="12" fillId="0" borderId="2" xfId="0" applyNumberFormat="1" applyFont="1" applyBorder="1" applyAlignment="1">
      <alignment horizontal="left" vertical="top" indent="1" shrinkToFit="1"/>
    </xf>
    <xf numFmtId="166" fontId="12" fillId="0" borderId="2" xfId="0" applyNumberFormat="1" applyFont="1" applyBorder="1" applyAlignment="1">
      <alignment horizontal="right" vertical="top" indent="1" shrinkToFit="1"/>
    </xf>
    <xf numFmtId="0" fontId="17" fillId="0" borderId="2" xfId="0" applyFont="1" applyBorder="1" applyAlignment="1">
      <alignment horizontal="left" vertical="top" wrapText="1"/>
    </xf>
    <xf numFmtId="0" fontId="17" fillId="0" borderId="2" xfId="0" applyFont="1" applyBorder="1" applyAlignment="1">
      <alignment horizontal="center" vertical="top" wrapText="1"/>
    </xf>
    <xf numFmtId="0" fontId="17" fillId="0" borderId="2" xfId="0" applyFont="1" applyBorder="1" applyAlignment="1">
      <alignment horizontal="left" vertical="top" wrapText="1" indent="2"/>
    </xf>
    <xf numFmtId="0" fontId="17" fillId="0" borderId="2" xfId="0" applyFont="1" applyBorder="1" applyAlignment="1">
      <alignment horizontal="right" vertical="top" wrapText="1"/>
    </xf>
    <xf numFmtId="1" fontId="18" fillId="0" borderId="2" xfId="0" applyNumberFormat="1" applyFont="1" applyBorder="1" applyAlignment="1">
      <alignment horizontal="left" vertical="top" indent="1" shrinkToFit="1"/>
    </xf>
    <xf numFmtId="1" fontId="19" fillId="0" borderId="2" xfId="0" applyNumberFormat="1" applyFont="1" applyBorder="1" applyAlignment="1">
      <alignment horizontal="left" vertical="center" indent="1" shrinkToFit="1"/>
    </xf>
    <xf numFmtId="0" fontId="20" fillId="0" borderId="2" xfId="0" applyFont="1" applyBorder="1" applyAlignment="1">
      <alignment horizontal="right" vertical="top" wrapText="1" indent="2"/>
    </xf>
    <xf numFmtId="0" fontId="20" fillId="0" borderId="2" xfId="0" applyFont="1" applyBorder="1" applyAlignment="1">
      <alignment horizontal="right" vertical="top" wrapText="1"/>
    </xf>
    <xf numFmtId="2" fontId="19" fillId="0" borderId="2" xfId="0" applyNumberFormat="1" applyFont="1" applyBorder="1" applyAlignment="1">
      <alignment horizontal="right" vertical="top" shrinkToFit="1"/>
    </xf>
    <xf numFmtId="0" fontId="20" fillId="0" borderId="2" xfId="0" applyFont="1" applyBorder="1" applyAlignment="1">
      <alignment horizontal="center" vertical="top" wrapText="1"/>
    </xf>
    <xf numFmtId="4" fontId="19" fillId="0" borderId="2" xfId="0" applyNumberFormat="1" applyFont="1" applyBorder="1" applyAlignment="1">
      <alignment horizontal="right" vertical="top" shrinkToFit="1"/>
    </xf>
    <xf numFmtId="0" fontId="20" fillId="0" borderId="2" xfId="0" applyFont="1" applyBorder="1" applyAlignment="1">
      <alignment horizontal="left" vertical="top" wrapText="1" indent="1"/>
    </xf>
    <xf numFmtId="1" fontId="19" fillId="0" borderId="2" xfId="0" applyNumberFormat="1" applyFont="1" applyBorder="1" applyAlignment="1">
      <alignment horizontal="left" vertical="top" indent="1" shrinkToFit="1"/>
    </xf>
    <xf numFmtId="164" fontId="19" fillId="0" borderId="2" xfId="0" applyNumberFormat="1" applyFont="1" applyBorder="1" applyAlignment="1">
      <alignment horizontal="right" vertical="top" shrinkToFit="1"/>
    </xf>
    <xf numFmtId="1" fontId="18" fillId="0" borderId="2" xfId="0" applyNumberFormat="1" applyFont="1" applyBorder="1" applyAlignment="1">
      <alignment horizontal="left" vertical="center" indent="1" shrinkToFit="1"/>
    </xf>
    <xf numFmtId="1" fontId="19" fillId="0" borderId="2" xfId="0" applyNumberFormat="1" applyFont="1" applyBorder="1" applyAlignment="1">
      <alignment horizontal="right" vertical="top" shrinkToFit="1"/>
    </xf>
    <xf numFmtId="1" fontId="18" fillId="0" borderId="2" xfId="0" applyNumberFormat="1" applyFont="1" applyBorder="1" applyAlignment="1">
      <alignment horizontal="left" vertical="top" shrinkToFit="1"/>
    </xf>
    <xf numFmtId="166" fontId="19" fillId="0" borderId="2" xfId="0" applyNumberFormat="1" applyFont="1" applyBorder="1" applyAlignment="1">
      <alignment horizontal="right" vertical="top" shrinkToFit="1"/>
    </xf>
    <xf numFmtId="1" fontId="21" fillId="0" borderId="2" xfId="0" applyNumberFormat="1" applyFont="1" applyBorder="1" applyAlignment="1">
      <alignment horizontal="left" vertical="center" indent="1" shrinkToFit="1"/>
    </xf>
    <xf numFmtId="0" fontId="22" fillId="0" borderId="2" xfId="0" applyFont="1" applyBorder="1" applyAlignment="1">
      <alignment horizontal="right" vertical="top" wrapText="1"/>
    </xf>
    <xf numFmtId="3" fontId="23" fillId="0" borderId="2" xfId="0" applyNumberFormat="1" applyFont="1" applyBorder="1" applyAlignment="1">
      <alignment horizontal="right" vertical="top" shrinkToFit="1"/>
    </xf>
    <xf numFmtId="0" fontId="29" fillId="0" borderId="0" xfId="0" applyFont="1" applyAlignment="1">
      <alignment horizontal="left" vertical="top"/>
    </xf>
    <xf numFmtId="0" fontId="15" fillId="0" borderId="2" xfId="0" applyFont="1" applyBorder="1" applyAlignment="1">
      <alignment horizontal="left" vertical="top" wrapText="1"/>
    </xf>
    <xf numFmtId="0" fontId="29" fillId="0" borderId="2" xfId="0" applyFont="1" applyBorder="1" applyAlignment="1">
      <alignment horizontal="center" vertical="top" wrapText="1"/>
    </xf>
    <xf numFmtId="0" fontId="15" fillId="0" borderId="2" xfId="0" applyFont="1" applyBorder="1" applyAlignment="1">
      <alignment horizontal="left" vertical="top" wrapText="1" indent="8"/>
    </xf>
    <xf numFmtId="0" fontId="15" fillId="0" borderId="2" xfId="0" applyFont="1" applyBorder="1" applyAlignment="1">
      <alignment horizontal="left" vertical="top" wrapText="1" indent="1"/>
    </xf>
    <xf numFmtId="0" fontId="15" fillId="0" borderId="2" xfId="0" applyFont="1" applyBorder="1" applyAlignment="1">
      <alignment horizontal="right" vertical="top" wrapText="1"/>
    </xf>
    <xf numFmtId="1" fontId="29" fillId="0" borderId="2" xfId="0" applyNumberFormat="1" applyFont="1" applyBorder="1" applyAlignment="1">
      <alignment horizontal="center" vertical="top" shrinkToFit="1"/>
    </xf>
    <xf numFmtId="0" fontId="29" fillId="0" borderId="2" xfId="0" applyFont="1" applyBorder="1" applyAlignment="1">
      <alignment horizontal="left" vertical="top" wrapText="1"/>
    </xf>
    <xf numFmtId="0" fontId="29" fillId="0" borderId="2" xfId="0" applyFont="1" applyBorder="1" applyAlignment="1">
      <alignment horizontal="left" wrapText="1"/>
    </xf>
    <xf numFmtId="0" fontId="30" fillId="0" borderId="2" xfId="0" applyFont="1" applyBorder="1" applyAlignment="1">
      <alignment horizontal="center" vertical="top" wrapText="1"/>
    </xf>
    <xf numFmtId="0" fontId="30" fillId="0" borderId="2" xfId="0" applyFont="1" applyBorder="1" applyAlignment="1">
      <alignment horizontal="right" vertical="top" wrapText="1"/>
    </xf>
    <xf numFmtId="2" fontId="29" fillId="0" borderId="2" xfId="0" applyNumberFormat="1" applyFont="1" applyBorder="1" applyAlignment="1">
      <alignment horizontal="right" vertical="top" shrinkToFit="1"/>
    </xf>
    <xf numFmtId="4" fontId="29" fillId="0" borderId="2" xfId="0" applyNumberFormat="1" applyFont="1" applyBorder="1" applyAlignment="1">
      <alignment horizontal="right" vertical="top" shrinkToFit="1"/>
    </xf>
    <xf numFmtId="1" fontId="29" fillId="0" borderId="2" xfId="0" applyNumberFormat="1" applyFont="1" applyBorder="1" applyAlignment="1">
      <alignment horizontal="center" vertical="center" shrinkToFit="1"/>
    </xf>
    <xf numFmtId="0" fontId="30" fillId="0" borderId="2" xfId="0" applyFont="1" applyBorder="1" applyAlignment="1">
      <alignment horizontal="center" vertical="center" wrapText="1"/>
    </xf>
    <xf numFmtId="0" fontId="30" fillId="0" borderId="2" xfId="0" applyFont="1" applyBorder="1" applyAlignment="1">
      <alignment horizontal="left" vertical="center" wrapText="1"/>
    </xf>
    <xf numFmtId="0" fontId="29" fillId="0" borderId="2" xfId="0" applyFont="1" applyBorder="1" applyAlignment="1">
      <alignment horizontal="left" vertical="center" wrapText="1"/>
    </xf>
    <xf numFmtId="3" fontId="32" fillId="0" borderId="2" xfId="0" applyNumberFormat="1" applyFont="1" applyBorder="1" applyAlignment="1">
      <alignment horizontal="right" vertical="top" shrinkToFit="1"/>
    </xf>
    <xf numFmtId="0" fontId="15" fillId="0" borderId="0" xfId="0" applyFont="1" applyAlignment="1">
      <alignment vertical="top" wrapText="1"/>
    </xf>
    <xf numFmtId="0" fontId="0" fillId="0" borderId="0" xfId="0" applyAlignment="1">
      <alignment vertical="top" wrapText="1"/>
    </xf>
    <xf numFmtId="0" fontId="29" fillId="0" borderId="0" xfId="0" applyFont="1" applyAlignment="1">
      <alignment vertical="top" wrapText="1"/>
    </xf>
    <xf numFmtId="0" fontId="15" fillId="2" borderId="2" xfId="0" applyFont="1" applyFill="1" applyBorder="1" applyAlignment="1">
      <alignment horizontal="center" vertical="top" wrapText="1"/>
    </xf>
    <xf numFmtId="2" fontId="29" fillId="0" borderId="2" xfId="0" applyNumberFormat="1" applyFont="1" applyBorder="1" applyAlignment="1">
      <alignment horizontal="right" vertical="top" indent="1" shrinkToFit="1"/>
    </xf>
    <xf numFmtId="2" fontId="29" fillId="0" borderId="2" xfId="0" applyNumberFormat="1" applyFont="1" applyBorder="1" applyAlignment="1">
      <alignment horizontal="center" vertical="top" shrinkToFit="1"/>
    </xf>
    <xf numFmtId="1" fontId="29" fillId="0" borderId="2" xfId="0" applyNumberFormat="1" applyFont="1" applyBorder="1" applyAlignment="1">
      <alignment horizontal="right" vertical="top" shrinkToFit="1"/>
    </xf>
    <xf numFmtId="2" fontId="29" fillId="0" borderId="2" xfId="0" applyNumberFormat="1" applyFont="1" applyBorder="1" applyAlignment="1">
      <alignment horizontal="left" vertical="top" indent="2" shrinkToFit="1"/>
    </xf>
    <xf numFmtId="2" fontId="32" fillId="0" borderId="2" xfId="0" applyNumberFormat="1" applyFont="1" applyBorder="1" applyAlignment="1">
      <alignment horizontal="center" vertical="top" shrinkToFit="1"/>
    </xf>
    <xf numFmtId="0" fontId="15" fillId="0" borderId="2" xfId="0" applyFont="1" applyBorder="1" applyAlignment="1">
      <alignment horizontal="center" vertical="top" wrapText="1"/>
    </xf>
    <xf numFmtId="164" fontId="29" fillId="0" borderId="2" xfId="0" applyNumberFormat="1" applyFont="1" applyBorder="1" applyAlignment="1">
      <alignment horizontal="center" vertical="top" shrinkToFit="1"/>
    </xf>
    <xf numFmtId="165" fontId="29" fillId="0" borderId="2" xfId="0" applyNumberFormat="1" applyFont="1" applyBorder="1" applyAlignment="1">
      <alignment horizontal="center" vertical="top" shrinkToFit="1"/>
    </xf>
    <xf numFmtId="164" fontId="29" fillId="0" borderId="2" xfId="0" applyNumberFormat="1" applyFont="1" applyBorder="1" applyAlignment="1">
      <alignment horizontal="right" vertical="top" indent="1" shrinkToFit="1"/>
    </xf>
    <xf numFmtId="164" fontId="29" fillId="0" borderId="2" xfId="0" applyNumberFormat="1" applyFont="1" applyBorder="1" applyAlignment="1">
      <alignment horizontal="left" vertical="top" indent="1" shrinkToFit="1"/>
    </xf>
    <xf numFmtId="0" fontId="29" fillId="0" borderId="1" xfId="0" applyFont="1" applyBorder="1" applyAlignment="1">
      <alignment horizontal="left" vertical="center" wrapText="1"/>
    </xf>
    <xf numFmtId="1" fontId="29" fillId="0" borderId="2" xfId="0" applyNumberFormat="1" applyFont="1" applyBorder="1" applyAlignment="1">
      <alignment horizontal="left" vertical="top" indent="1" shrinkToFit="1"/>
    </xf>
    <xf numFmtId="2" fontId="29" fillId="0" borderId="2" xfId="0" applyNumberFormat="1" applyFont="1" applyBorder="1" applyAlignment="1">
      <alignment horizontal="left" vertical="top" indent="1" shrinkToFit="1"/>
    </xf>
    <xf numFmtId="2" fontId="32" fillId="0" borderId="2" xfId="0" applyNumberFormat="1" applyFont="1" applyBorder="1" applyAlignment="1">
      <alignment horizontal="right" vertical="top" shrinkToFit="1"/>
    </xf>
    <xf numFmtId="0" fontId="30" fillId="0" borderId="2" xfId="0" applyFont="1" applyBorder="1" applyAlignment="1">
      <alignment horizontal="left" vertical="top" wrapText="1" indent="7"/>
    </xf>
    <xf numFmtId="0" fontId="15" fillId="0" borderId="2" xfId="0" applyFont="1" applyBorder="1" applyAlignment="1">
      <alignment horizontal="left" vertical="top" wrapText="1" indent="5"/>
    </xf>
    <xf numFmtId="1" fontId="32" fillId="0" borderId="2" xfId="0" applyNumberFormat="1" applyFont="1" applyBorder="1" applyAlignment="1">
      <alignment horizontal="center" vertical="center" shrinkToFit="1"/>
    </xf>
    <xf numFmtId="0" fontId="30" fillId="0" borderId="2" xfId="0" applyFont="1" applyBorder="1" applyAlignment="1">
      <alignment horizontal="right" vertical="top" wrapText="1" indent="2"/>
    </xf>
    <xf numFmtId="4" fontId="29" fillId="0" borderId="2" xfId="0" applyNumberFormat="1" applyFont="1" applyBorder="1" applyAlignment="1">
      <alignment horizontal="center" vertical="top" shrinkToFit="1"/>
    </xf>
    <xf numFmtId="0" fontId="30" fillId="0" borderId="2" xfId="0" applyFont="1" applyBorder="1" applyAlignment="1">
      <alignment horizontal="left" vertical="top" wrapText="1"/>
    </xf>
    <xf numFmtId="1" fontId="32" fillId="0" borderId="2" xfId="0" applyNumberFormat="1" applyFont="1" applyBorder="1" applyAlignment="1">
      <alignment horizontal="center" vertical="top" shrinkToFit="1"/>
    </xf>
    <xf numFmtId="1" fontId="32" fillId="0" borderId="2" xfId="0" applyNumberFormat="1" applyFont="1" applyBorder="1" applyAlignment="1">
      <alignment horizontal="right" vertical="center" indent="1" shrinkToFit="1"/>
    </xf>
    <xf numFmtId="1" fontId="29" fillId="0" borderId="2" xfId="0" applyNumberFormat="1" applyFont="1" applyBorder="1" applyAlignment="1">
      <alignment horizontal="right" vertical="top" indent="2" shrinkToFit="1"/>
    </xf>
    <xf numFmtId="1" fontId="32" fillId="0" borderId="2" xfId="0" applyNumberFormat="1" applyFont="1" applyBorder="1" applyAlignment="1">
      <alignment horizontal="right" vertical="center" shrinkToFit="1"/>
    </xf>
    <xf numFmtId="1" fontId="32" fillId="0" borderId="2" xfId="0" applyNumberFormat="1" applyFont="1" applyBorder="1" applyAlignment="1">
      <alignment horizontal="right" vertical="top" shrinkToFit="1"/>
    </xf>
    <xf numFmtId="4" fontId="32" fillId="0" borderId="2" xfId="0" applyNumberFormat="1" applyFont="1" applyBorder="1" applyAlignment="1">
      <alignment horizontal="right" vertical="top" shrinkToFit="1"/>
    </xf>
    <xf numFmtId="0" fontId="29" fillId="0" borderId="5" xfId="0" applyFont="1" applyBorder="1" applyAlignment="1">
      <alignment horizontal="left" wrapText="1"/>
    </xf>
    <xf numFmtId="0" fontId="29" fillId="0" borderId="6" xfId="0" applyFont="1" applyBorder="1" applyAlignment="1">
      <alignment horizontal="left" wrapText="1"/>
    </xf>
    <xf numFmtId="0" fontId="15" fillId="0" borderId="2" xfId="0" applyFont="1" applyBorder="1" applyAlignment="1">
      <alignment horizontal="left" vertical="top" wrapText="1" indent="7"/>
    </xf>
    <xf numFmtId="1" fontId="29" fillId="0" borderId="2" xfId="0" applyNumberFormat="1" applyFont="1" applyBorder="1" applyAlignment="1">
      <alignment horizontal="left" vertical="center" indent="1" shrinkToFit="1"/>
    </xf>
    <xf numFmtId="1" fontId="29" fillId="0" borderId="2" xfId="0" applyNumberFormat="1" applyFont="1" applyBorder="1" applyAlignment="1">
      <alignment horizontal="left" vertical="top" indent="2" shrinkToFit="1"/>
    </xf>
    <xf numFmtId="0" fontId="30" fillId="0" borderId="2" xfId="0" applyFont="1" applyBorder="1" applyAlignment="1">
      <alignment horizontal="right" vertical="top" wrapText="1" indent="1"/>
    </xf>
    <xf numFmtId="1" fontId="32" fillId="0" borderId="2" xfId="0" applyNumberFormat="1" applyFont="1" applyBorder="1" applyAlignment="1">
      <alignment horizontal="left" vertical="top" indent="1" shrinkToFit="1"/>
    </xf>
    <xf numFmtId="0" fontId="30" fillId="0" borderId="2" xfId="0" applyFont="1" applyBorder="1" applyAlignment="1">
      <alignment horizontal="left" vertical="top" wrapText="1" indent="1"/>
    </xf>
    <xf numFmtId="0" fontId="15" fillId="0" borderId="2" xfId="0" applyFont="1" applyBorder="1" applyAlignment="1">
      <alignment horizontal="left" vertical="top" wrapText="1" indent="6"/>
    </xf>
    <xf numFmtId="0" fontId="30" fillId="0" borderId="2" xfId="0" applyFont="1" applyBorder="1" applyAlignment="1">
      <alignment horizontal="left" vertical="top" wrapText="1" indent="2"/>
    </xf>
    <xf numFmtId="1" fontId="32" fillId="0" borderId="2" xfId="0" applyNumberFormat="1" applyFont="1" applyBorder="1" applyAlignment="1">
      <alignment horizontal="left" vertical="center" indent="1" shrinkToFit="1"/>
    </xf>
    <xf numFmtId="0" fontId="29" fillId="0" borderId="1" xfId="0" applyFont="1" applyBorder="1" applyAlignment="1">
      <alignment horizontal="left" wrapText="1"/>
    </xf>
    <xf numFmtId="0" fontId="15" fillId="0" borderId="3" xfId="0" applyFont="1" applyBorder="1" applyAlignment="1">
      <alignment horizontal="left" vertical="top" wrapText="1"/>
    </xf>
    <xf numFmtId="0" fontId="15" fillId="0" borderId="4" xfId="0" applyFont="1" applyBorder="1" applyAlignment="1">
      <alignment horizontal="right" vertical="top" wrapText="1"/>
    </xf>
    <xf numFmtId="2" fontId="29" fillId="0" borderId="2" xfId="0" applyNumberFormat="1" applyFont="1" applyBorder="1" applyAlignment="1">
      <alignment horizontal="left" vertical="top" shrinkToFit="1"/>
    </xf>
    <xf numFmtId="0" fontId="15" fillId="0" borderId="2" xfId="0" applyFont="1" applyBorder="1" applyAlignment="1">
      <alignment horizontal="left" vertical="top" wrapText="1" indent="2"/>
    </xf>
    <xf numFmtId="0" fontId="29" fillId="0" borderId="3" xfId="0" applyFont="1" applyBorder="1" applyAlignment="1">
      <alignment horizontal="left" wrapText="1"/>
    </xf>
    <xf numFmtId="0" fontId="15" fillId="0" borderId="3" xfId="0" applyFont="1" applyBorder="1" applyAlignment="1">
      <alignment horizontal="right" vertical="top" wrapText="1"/>
    </xf>
    <xf numFmtId="2" fontId="32" fillId="0" borderId="3" xfId="0" applyNumberFormat="1" applyFont="1" applyBorder="1" applyAlignment="1">
      <alignment horizontal="center" vertical="top" shrinkToFit="1"/>
    </xf>
    <xf numFmtId="0" fontId="15" fillId="0" borderId="3" xfId="0" applyFont="1" applyBorder="1" applyAlignment="1">
      <alignment horizontal="center" vertical="top" wrapText="1"/>
    </xf>
    <xf numFmtId="0" fontId="29" fillId="0" borderId="4" xfId="0" applyFont="1" applyBorder="1" applyAlignment="1">
      <alignment horizontal="left" vertical="top" wrapText="1"/>
    </xf>
    <xf numFmtId="0" fontId="30" fillId="0" borderId="2" xfId="0" applyFont="1" applyBorder="1" applyAlignment="1">
      <alignment horizontal="center" wrapText="1"/>
    </xf>
    <xf numFmtId="164" fontId="29" fillId="0" borderId="2" xfId="0" applyNumberFormat="1" applyFont="1" applyBorder="1" applyAlignment="1">
      <alignment horizontal="left" vertical="top" shrinkToFit="1"/>
    </xf>
    <xf numFmtId="0" fontId="30" fillId="0" borderId="2" xfId="0" applyFont="1" applyBorder="1" applyAlignment="1">
      <alignment horizontal="left" wrapText="1" indent="1"/>
    </xf>
    <xf numFmtId="0" fontId="29" fillId="0" borderId="2" xfId="0" applyFont="1" applyBorder="1" applyAlignment="1">
      <alignment horizontal="left" vertical="center" wrapText="1" indent="1"/>
    </xf>
    <xf numFmtId="0" fontId="15" fillId="0" borderId="2" xfId="0" applyFont="1" applyBorder="1" applyAlignment="1">
      <alignment horizontal="left" vertical="top" wrapText="1" indent="11"/>
    </xf>
    <xf numFmtId="2" fontId="32" fillId="0" borderId="2" xfId="0" applyNumberFormat="1" applyFont="1" applyBorder="1" applyAlignment="1">
      <alignment horizontal="left" vertical="top" indent="1" shrinkToFit="1"/>
    </xf>
    <xf numFmtId="1" fontId="21" fillId="0" borderId="2" xfId="0" applyNumberFormat="1" applyFont="1" applyBorder="1" applyAlignment="1">
      <alignment horizontal="center" vertical="center" shrinkToFit="1"/>
    </xf>
    <xf numFmtId="1" fontId="21" fillId="0" borderId="2" xfId="0" applyNumberFormat="1" applyFont="1" applyBorder="1" applyAlignment="1">
      <alignment horizontal="center" vertical="top" shrinkToFit="1"/>
    </xf>
    <xf numFmtId="2" fontId="21" fillId="0" borderId="2" xfId="0" applyNumberFormat="1" applyFont="1" applyBorder="1" applyAlignment="1">
      <alignment horizontal="center" vertical="top" shrinkToFit="1"/>
    </xf>
    <xf numFmtId="2" fontId="25" fillId="0" borderId="2" xfId="0" applyNumberFormat="1" applyFont="1" applyBorder="1" applyAlignment="1">
      <alignment horizontal="center" vertical="top" shrinkToFit="1"/>
    </xf>
    <xf numFmtId="0" fontId="30" fillId="0" borderId="6" xfId="0" applyFont="1" applyBorder="1" applyAlignment="1">
      <alignment horizontal="right" vertical="top" wrapText="1" indent="2"/>
    </xf>
    <xf numFmtId="1" fontId="29" fillId="0" borderId="6" xfId="0" applyNumberFormat="1" applyFont="1" applyBorder="1" applyAlignment="1">
      <alignment horizontal="right" vertical="top" indent="2" shrinkToFit="1"/>
    </xf>
    <xf numFmtId="0" fontId="30" fillId="0" borderId="6" xfId="0" applyFont="1" applyBorder="1" applyAlignment="1">
      <alignment horizontal="center" vertical="top" wrapText="1"/>
    </xf>
    <xf numFmtId="4" fontId="29" fillId="0" borderId="7" xfId="0" applyNumberFormat="1" applyFont="1" applyBorder="1" applyAlignment="1">
      <alignment horizontal="center" vertical="top" shrinkToFit="1"/>
    </xf>
    <xf numFmtId="0" fontId="1" fillId="0" borderId="0" xfId="0" applyFont="1" applyAlignment="1">
      <alignment horizontal="left" vertical="top" wrapText="1" indent="5"/>
    </xf>
    <xf numFmtId="0" fontId="1" fillId="0" borderId="1" xfId="0" applyFont="1" applyBorder="1" applyAlignment="1">
      <alignment horizontal="center" vertical="top" wrapText="1"/>
    </xf>
    <xf numFmtId="0" fontId="8" fillId="0" borderId="5" xfId="0" applyFont="1" applyBorder="1" applyAlignment="1">
      <alignment horizontal="right" vertical="top" wrapText="1"/>
    </xf>
    <xf numFmtId="0" fontId="8" fillId="0" borderId="6" xfId="0" applyFont="1" applyBorder="1" applyAlignment="1">
      <alignment horizontal="right" vertical="top" wrapText="1"/>
    </xf>
    <xf numFmtId="0" fontId="8" fillId="0" borderId="7" xfId="0" applyFont="1" applyBorder="1" applyAlignment="1">
      <alignment horizontal="right" vertical="top" wrapText="1"/>
    </xf>
    <xf numFmtId="0" fontId="10" fillId="0" borderId="0" xfId="0" applyFont="1" applyAlignment="1">
      <alignment horizontal="center" vertical="top"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indent="1"/>
    </xf>
    <xf numFmtId="0" fontId="3" fillId="2" borderId="4" xfId="0" applyFont="1" applyFill="1" applyBorder="1" applyAlignment="1">
      <alignment horizontal="left" vertical="center" wrapText="1" indent="1"/>
    </xf>
    <xf numFmtId="0" fontId="3" fillId="2" borderId="5" xfId="0" applyFont="1" applyFill="1" applyBorder="1" applyAlignment="1">
      <alignment horizontal="left" vertical="top" wrapText="1" indent="8"/>
    </xf>
    <xf numFmtId="0" fontId="3" fillId="2" borderId="6" xfId="0" applyFont="1" applyFill="1" applyBorder="1" applyAlignment="1">
      <alignment horizontal="left" vertical="top" wrapText="1" indent="8"/>
    </xf>
    <xf numFmtId="0" fontId="3" fillId="2" borderId="7" xfId="0" applyFont="1" applyFill="1" applyBorder="1" applyAlignment="1">
      <alignment horizontal="left" vertical="top" wrapText="1" indent="8"/>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3" fillId="0" borderId="5" xfId="0" applyFont="1" applyBorder="1" applyAlignment="1">
      <alignment horizontal="right" vertical="top" wrapText="1"/>
    </xf>
    <xf numFmtId="0" fontId="3" fillId="0" borderId="6" xfId="0" applyFont="1" applyBorder="1" applyAlignment="1">
      <alignment horizontal="right" vertical="top" wrapText="1"/>
    </xf>
    <xf numFmtId="0" fontId="3" fillId="0" borderId="7" xfId="0" applyFont="1" applyBorder="1" applyAlignment="1">
      <alignment horizontal="right" vertical="top" wrapText="1"/>
    </xf>
    <xf numFmtId="0" fontId="15" fillId="0" borderId="0" xfId="0" applyFont="1" applyAlignment="1">
      <alignment horizontal="center" vertical="top" wrapText="1"/>
    </xf>
    <xf numFmtId="0" fontId="15" fillId="0" borderId="1" xfId="0" applyFont="1" applyBorder="1" applyAlignment="1">
      <alignment horizontal="center" vertical="top" wrapText="1"/>
    </xf>
    <xf numFmtId="0" fontId="31" fillId="0" borderId="3" xfId="0" applyFont="1" applyBorder="1" applyAlignment="1">
      <alignment horizontal="left" vertical="top" wrapText="1"/>
    </xf>
    <xf numFmtId="0" fontId="31" fillId="0" borderId="4" xfId="0" applyFont="1" applyBorder="1" applyAlignment="1">
      <alignment horizontal="left" vertical="top" wrapText="1"/>
    </xf>
    <xf numFmtId="0" fontId="15" fillId="0" borderId="5" xfId="0" applyFont="1" applyBorder="1" applyAlignment="1">
      <alignment horizontal="right" vertical="top" wrapText="1"/>
    </xf>
    <xf numFmtId="0" fontId="15" fillId="0" borderId="6" xfId="0" applyFont="1" applyBorder="1" applyAlignment="1">
      <alignment horizontal="right" vertical="top" wrapText="1"/>
    </xf>
    <xf numFmtId="0" fontId="15" fillId="0" borderId="7" xfId="0" applyFont="1" applyBorder="1" applyAlignment="1">
      <alignment horizontal="right" vertical="top" wrapText="1"/>
    </xf>
    <xf numFmtId="0" fontId="15" fillId="2" borderId="3" xfId="0" applyFont="1" applyFill="1" applyBorder="1" applyAlignment="1">
      <alignment horizontal="left" vertical="top" wrapText="1"/>
    </xf>
    <xf numFmtId="0" fontId="15" fillId="2" borderId="4" xfId="0" applyFont="1" applyFill="1" applyBorder="1" applyAlignment="1">
      <alignment horizontal="left" vertical="top" wrapText="1"/>
    </xf>
    <xf numFmtId="0" fontId="29" fillId="0" borderId="1" xfId="0" applyFont="1" applyBorder="1" applyAlignment="1">
      <alignment horizontal="center" vertical="top" wrapText="1"/>
    </xf>
    <xf numFmtId="0" fontId="29" fillId="2" borderId="3" xfId="0" applyFont="1" applyFill="1" applyBorder="1" applyAlignment="1">
      <alignment horizontal="left" vertical="top" wrapText="1"/>
    </xf>
    <xf numFmtId="0" fontId="29" fillId="2" borderId="4" xfId="0" applyFont="1" applyFill="1" applyBorder="1" applyAlignment="1">
      <alignment horizontal="left" vertical="top" wrapText="1"/>
    </xf>
    <xf numFmtId="0" fontId="15" fillId="2" borderId="3" xfId="0" applyFont="1" applyFill="1" applyBorder="1" applyAlignment="1">
      <alignment horizontal="center" vertical="top" wrapText="1"/>
    </xf>
    <xf numFmtId="0" fontId="15" fillId="2" borderId="4" xfId="0" applyFont="1" applyFill="1" applyBorder="1" applyAlignment="1">
      <alignment horizontal="center" vertical="top"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3" xfId="0" applyFont="1" applyFill="1" applyBorder="1" applyAlignment="1">
      <alignment horizontal="left" vertical="top" wrapText="1" indent="1"/>
    </xf>
    <xf numFmtId="0" fontId="15" fillId="2" borderId="4" xfId="0" applyFont="1" applyFill="1" applyBorder="1" applyAlignment="1">
      <alignment horizontal="left" vertical="top" wrapText="1" indent="1"/>
    </xf>
    <xf numFmtId="0" fontId="11" fillId="2" borderId="3"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0" borderId="1" xfId="0" applyFont="1" applyBorder="1" applyAlignment="1">
      <alignment horizontal="center" vertical="top" wrapText="1"/>
    </xf>
    <xf numFmtId="0" fontId="0" fillId="0" borderId="1" xfId="0" applyBorder="1" applyAlignment="1">
      <alignment horizontal="center"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11" fillId="2" borderId="3" xfId="0" applyFont="1" applyFill="1" applyBorder="1" applyAlignment="1">
      <alignment horizontal="center" vertical="top" wrapText="1"/>
    </xf>
    <xf numFmtId="0" fontId="11" fillId="2" borderId="4" xfId="0" applyFont="1" applyFill="1" applyBorder="1" applyAlignment="1">
      <alignment horizontal="center" vertical="top" wrapText="1"/>
    </xf>
    <xf numFmtId="0" fontId="11" fillId="2" borderId="5"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3" xfId="0" applyFont="1" applyFill="1" applyBorder="1" applyAlignment="1">
      <alignment horizontal="left" vertical="top" wrapText="1" indent="1"/>
    </xf>
    <xf numFmtId="0" fontId="11" fillId="2" borderId="4" xfId="0" applyFont="1" applyFill="1" applyBorder="1" applyAlignment="1">
      <alignment horizontal="left" vertical="top" wrapText="1" indent="1"/>
    </xf>
    <xf numFmtId="0" fontId="15" fillId="0" borderId="1" xfId="0" applyFont="1" applyBorder="1" applyAlignment="1">
      <alignment horizontal="lef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20" fillId="0" borderId="5" xfId="0" applyFont="1" applyBorder="1" applyAlignment="1">
      <alignment horizontal="right" vertical="top" wrapText="1"/>
    </xf>
    <xf numFmtId="0" fontId="20" fillId="0" borderId="7" xfId="0" applyFont="1" applyBorder="1" applyAlignment="1">
      <alignment horizontal="right" vertical="top" wrapText="1"/>
    </xf>
    <xf numFmtId="0" fontId="0" fillId="0" borderId="5" xfId="0" applyBorder="1" applyAlignment="1">
      <alignment horizontal="left" wrapText="1"/>
    </xf>
    <xf numFmtId="0" fontId="0" fillId="0" borderId="7" xfId="0" applyBorder="1" applyAlignment="1">
      <alignment horizontal="left" wrapText="1"/>
    </xf>
    <xf numFmtId="0" fontId="2" fillId="0" borderId="5" xfId="0" applyFont="1" applyBorder="1" applyAlignment="1">
      <alignment horizontal="right" vertical="top" wrapText="1"/>
    </xf>
    <xf numFmtId="0" fontId="2" fillId="0" borderId="6" xfId="0" applyFont="1" applyBorder="1" applyAlignment="1">
      <alignment horizontal="right" vertical="top" wrapText="1"/>
    </xf>
    <xf numFmtId="0" fontId="2" fillId="0" borderId="7" xfId="0" applyFont="1" applyBorder="1" applyAlignment="1">
      <alignment horizontal="right" vertical="top" wrapText="1"/>
    </xf>
    <xf numFmtId="0" fontId="0" fillId="0" borderId="6" xfId="0" applyBorder="1" applyAlignment="1">
      <alignment horizontal="left" wrapText="1"/>
    </xf>
    <xf numFmtId="0" fontId="22" fillId="0" borderId="5" xfId="0" applyFont="1" applyBorder="1" applyAlignment="1">
      <alignment horizontal="right" vertical="top" wrapText="1"/>
    </xf>
    <xf numFmtId="0" fontId="22" fillId="0" borderId="7" xfId="0" applyFont="1" applyBorder="1" applyAlignment="1">
      <alignment horizontal="right" vertical="top" wrapText="1"/>
    </xf>
    <xf numFmtId="0" fontId="20" fillId="0" borderId="5" xfId="0" applyFont="1" applyBorder="1" applyAlignment="1">
      <alignment horizontal="left" vertical="top" wrapText="1" indent="9"/>
    </xf>
    <xf numFmtId="0" fontId="20" fillId="0" borderId="7" xfId="0" applyFont="1" applyBorder="1" applyAlignment="1">
      <alignment horizontal="left" vertical="top" wrapText="1" indent="9"/>
    </xf>
    <xf numFmtId="0" fontId="20" fillId="0" borderId="5" xfId="0" applyFont="1" applyBorder="1" applyAlignment="1">
      <alignment horizontal="left" vertical="top" wrapText="1"/>
    </xf>
    <xf numFmtId="0" fontId="20" fillId="0" borderId="7" xfId="0" applyFont="1" applyBorder="1" applyAlignment="1">
      <alignment horizontal="left" vertical="top" wrapText="1"/>
    </xf>
    <xf numFmtId="0" fontId="16" fillId="0" borderId="0" xfId="0" applyFont="1" applyAlignment="1">
      <alignment horizontal="left" wrapText="1" indent="4"/>
    </xf>
    <xf numFmtId="0" fontId="17" fillId="0" borderId="5" xfId="0" applyFont="1" applyBorder="1" applyAlignment="1">
      <alignment horizontal="left" vertical="top" wrapText="1" indent="8"/>
    </xf>
    <xf numFmtId="0" fontId="17" fillId="0" borderId="7" xfId="0" applyFont="1" applyBorder="1" applyAlignment="1">
      <alignment horizontal="left" vertical="top" wrapText="1" indent="8"/>
    </xf>
    <xf numFmtId="0" fontId="29" fillId="0" borderId="5" xfId="0" applyFont="1" applyBorder="1" applyAlignment="1">
      <alignment horizontal="left" wrapText="1"/>
    </xf>
    <xf numFmtId="0" fontId="29" fillId="0" borderId="6" xfId="0" applyFont="1" applyBorder="1" applyAlignment="1">
      <alignment horizontal="left" wrapText="1"/>
    </xf>
    <xf numFmtId="0" fontId="29" fillId="0" borderId="7" xfId="0" applyFont="1" applyBorder="1" applyAlignment="1">
      <alignment horizontal="left" wrapText="1"/>
    </xf>
    <xf numFmtId="0" fontId="15" fillId="0" borderId="5" xfId="0" applyFont="1" applyBorder="1" applyAlignment="1">
      <alignment horizontal="left" vertical="top" wrapText="1" indent="4"/>
    </xf>
    <xf numFmtId="0" fontId="15" fillId="0" borderId="6" xfId="0" applyFont="1" applyBorder="1" applyAlignment="1">
      <alignment horizontal="left" vertical="top" wrapText="1" indent="4"/>
    </xf>
    <xf numFmtId="0" fontId="15" fillId="0" borderId="7" xfId="0" applyFont="1" applyBorder="1" applyAlignment="1">
      <alignment horizontal="left" vertical="top" wrapText="1" indent="4"/>
    </xf>
    <xf numFmtId="0" fontId="15" fillId="0" borderId="5" xfId="0" applyFont="1" applyBorder="1" applyAlignment="1">
      <alignment horizontal="left" vertical="top" wrapText="1" indent="1"/>
    </xf>
    <xf numFmtId="0" fontId="15" fillId="0" borderId="7" xfId="0" applyFont="1" applyBorder="1" applyAlignment="1">
      <alignment horizontal="left" vertical="top" wrapText="1" indent="1"/>
    </xf>
    <xf numFmtId="0" fontId="15" fillId="0" borderId="5" xfId="0" applyFont="1" applyBorder="1" applyAlignment="1">
      <alignment horizontal="center" vertical="top" wrapText="1"/>
    </xf>
    <xf numFmtId="0" fontId="15" fillId="0" borderId="7" xfId="0" applyFont="1" applyBorder="1" applyAlignment="1">
      <alignment horizontal="center" vertical="top" wrapText="1"/>
    </xf>
    <xf numFmtId="0" fontId="15" fillId="0" borderId="5" xfId="0" applyFont="1" applyBorder="1" applyAlignment="1">
      <alignment horizontal="left" vertical="top" wrapText="1"/>
    </xf>
    <xf numFmtId="0" fontId="15" fillId="0" borderId="7" xfId="0" applyFont="1" applyBorder="1" applyAlignment="1">
      <alignment horizontal="left" vertical="top" wrapText="1"/>
    </xf>
    <xf numFmtId="0" fontId="30" fillId="0" borderId="5" xfId="0" applyFont="1" applyBorder="1" applyAlignment="1">
      <alignment horizontal="left" vertical="top" wrapText="1" indent="1"/>
    </xf>
    <xf numFmtId="0" fontId="30" fillId="0" borderId="7" xfId="0" applyFont="1" applyBorder="1" applyAlignment="1">
      <alignment horizontal="left" vertical="top" wrapText="1" indent="1"/>
    </xf>
    <xf numFmtId="0" fontId="30" fillId="0" borderId="5" xfId="0" applyFont="1" applyBorder="1" applyAlignment="1">
      <alignment horizontal="left" vertical="top" wrapText="1" indent="6"/>
    </xf>
    <xf numFmtId="0" fontId="30" fillId="0" borderId="6" xfId="0" applyFont="1" applyBorder="1" applyAlignment="1">
      <alignment horizontal="left" vertical="top" wrapText="1" indent="6"/>
    </xf>
    <xf numFmtId="0" fontId="30" fillId="0" borderId="7" xfId="0" applyFont="1" applyBorder="1" applyAlignment="1">
      <alignment horizontal="left" vertical="top" wrapText="1" indent="6"/>
    </xf>
    <xf numFmtId="0" fontId="15" fillId="0" borderId="8" xfId="0" applyFont="1" applyBorder="1" applyAlignment="1">
      <alignment horizontal="left" vertical="center" wrapText="1" indent="3"/>
    </xf>
    <xf numFmtId="0" fontId="15" fillId="0" borderId="9" xfId="0" applyFont="1" applyBorder="1" applyAlignment="1">
      <alignment horizontal="left" vertical="center" wrapText="1" indent="3"/>
    </xf>
    <xf numFmtId="0" fontId="15" fillId="0" borderId="10" xfId="0" applyFont="1" applyBorder="1" applyAlignment="1">
      <alignment horizontal="left" vertical="center" wrapText="1" indent="3"/>
    </xf>
    <xf numFmtId="0" fontId="15" fillId="0" borderId="11" xfId="0" applyFont="1" applyBorder="1" applyAlignment="1">
      <alignment horizontal="left" vertical="center" wrapText="1" indent="3"/>
    </xf>
    <xf numFmtId="0" fontId="15" fillId="0" borderId="0" xfId="0" applyFont="1" applyAlignment="1">
      <alignment horizontal="left" vertical="center" wrapText="1" indent="3"/>
    </xf>
    <xf numFmtId="0" fontId="15" fillId="0" borderId="12" xfId="0" applyFont="1" applyBorder="1" applyAlignment="1">
      <alignment horizontal="left" vertical="center" wrapText="1" indent="3"/>
    </xf>
    <xf numFmtId="0" fontId="15" fillId="0" borderId="13" xfId="0" applyFont="1" applyBorder="1" applyAlignment="1">
      <alignment horizontal="left" vertical="center" wrapText="1" indent="3"/>
    </xf>
    <xf numFmtId="0" fontId="15" fillId="0" borderId="1" xfId="0" applyFont="1" applyBorder="1" applyAlignment="1">
      <alignment horizontal="left" vertical="center" wrapText="1" indent="3"/>
    </xf>
    <xf numFmtId="0" fontId="15" fillId="0" borderId="14" xfId="0" applyFont="1" applyBorder="1" applyAlignment="1">
      <alignment horizontal="left" vertical="center" wrapText="1" indent="3"/>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top" wrapText="1" indent="2"/>
    </xf>
    <xf numFmtId="0" fontId="15" fillId="0" borderId="7" xfId="0" applyFont="1" applyBorder="1" applyAlignment="1">
      <alignment horizontal="left" vertical="top" wrapText="1" indent="2"/>
    </xf>
    <xf numFmtId="0" fontId="29" fillId="0" borderId="3" xfId="0" applyFont="1" applyBorder="1" applyAlignment="1">
      <alignment horizontal="left" vertical="top" wrapText="1"/>
    </xf>
    <xf numFmtId="0" fontId="29" fillId="0" borderId="4" xfId="0" applyFont="1" applyBorder="1" applyAlignment="1">
      <alignment horizontal="left" vertical="top"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5" xfId="0" applyFont="1" applyBorder="1" applyAlignment="1">
      <alignment horizontal="left" vertical="top" wrapText="1" indent="3"/>
    </xf>
    <xf numFmtId="0" fontId="15" fillId="0" borderId="6" xfId="0" applyFont="1" applyBorder="1" applyAlignment="1">
      <alignment horizontal="left" vertical="top" wrapText="1" indent="3"/>
    </xf>
    <xf numFmtId="0" fontId="15" fillId="0" borderId="7" xfId="0" applyFont="1" applyBorder="1" applyAlignment="1">
      <alignment horizontal="left" vertical="top" wrapText="1" indent="3"/>
    </xf>
    <xf numFmtId="0" fontId="30" fillId="0" borderId="5" xfId="0" applyFont="1" applyBorder="1" applyAlignment="1">
      <alignment horizontal="left" vertical="top" wrapText="1" indent="2"/>
    </xf>
    <xf numFmtId="0" fontId="30" fillId="0" borderId="7" xfId="0" applyFont="1" applyBorder="1" applyAlignment="1">
      <alignment horizontal="left" vertical="top" wrapText="1" indent="2"/>
    </xf>
    <xf numFmtId="0" fontId="15" fillId="0" borderId="8" xfId="0" applyFont="1" applyBorder="1" applyAlignment="1">
      <alignment horizontal="left" vertical="top" wrapText="1" indent="3"/>
    </xf>
    <xf numFmtId="0" fontId="15" fillId="0" borderId="9" xfId="0" applyFont="1" applyBorder="1" applyAlignment="1">
      <alignment horizontal="left" vertical="top" wrapText="1" indent="3"/>
    </xf>
    <xf numFmtId="0" fontId="15" fillId="0" borderId="10" xfId="0" applyFont="1" applyBorder="1" applyAlignment="1">
      <alignment horizontal="left" vertical="top" wrapText="1" indent="3"/>
    </xf>
    <xf numFmtId="0" fontId="15" fillId="0" borderId="13" xfId="0" applyFont="1" applyBorder="1" applyAlignment="1">
      <alignment horizontal="left" vertical="top" wrapText="1" indent="3"/>
    </xf>
    <xf numFmtId="0" fontId="15" fillId="0" borderId="1" xfId="0" applyFont="1" applyBorder="1" applyAlignment="1">
      <alignment horizontal="left" vertical="top" wrapText="1" indent="3"/>
    </xf>
    <xf numFmtId="0" fontId="15" fillId="0" borderId="14" xfId="0" applyFont="1" applyBorder="1" applyAlignment="1">
      <alignment horizontal="left" vertical="top" wrapText="1" indent="3"/>
    </xf>
    <xf numFmtId="0" fontId="15" fillId="0" borderId="1" xfId="0" applyFont="1" applyBorder="1" applyAlignment="1">
      <alignment horizontal="left" vertical="top" wrapText="1" indent="4"/>
    </xf>
    <xf numFmtId="0" fontId="15" fillId="0" borderId="6" xfId="0" applyFont="1" applyBorder="1" applyAlignment="1">
      <alignment horizontal="left" vertical="top" wrapText="1"/>
    </xf>
    <xf numFmtId="0" fontId="35" fillId="0" borderId="0" xfId="0" applyFont="1" applyAlignment="1">
      <alignment horizontal="center" vertical="top" wrapText="1"/>
    </xf>
    <xf numFmtId="0" fontId="15" fillId="0" borderId="3" xfId="0" applyFont="1" applyBorder="1" applyAlignment="1">
      <alignment horizontal="center" vertical="top" wrapText="1"/>
    </xf>
    <xf numFmtId="0" fontId="15" fillId="0" borderId="4" xfId="0" applyFont="1" applyBorder="1" applyAlignment="1">
      <alignment horizontal="center" vertical="top" wrapText="1"/>
    </xf>
    <xf numFmtId="0" fontId="15" fillId="0" borderId="3" xfId="0" applyFont="1" applyBorder="1" applyAlignment="1">
      <alignment horizontal="left" vertical="top" wrapText="1" indent="1"/>
    </xf>
    <xf numFmtId="0" fontId="15" fillId="0" borderId="4" xfId="0" applyFont="1" applyBorder="1" applyAlignment="1">
      <alignment horizontal="left" vertical="top" wrapText="1" inden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15" fillId="0" borderId="3" xfId="0" applyFont="1" applyBorder="1" applyAlignment="1">
      <alignment horizontal="left" vertical="top" wrapText="1" indent="2"/>
    </xf>
    <xf numFmtId="0" fontId="15" fillId="0" borderId="4" xfId="0" applyFont="1" applyBorder="1" applyAlignment="1">
      <alignment horizontal="left" vertical="top" wrapText="1" indent="2"/>
    </xf>
    <xf numFmtId="0" fontId="15" fillId="0" borderId="1" xfId="0" applyFont="1" applyBorder="1" applyAlignment="1">
      <alignment horizontal="left" vertical="top" wrapText="1" indent="2"/>
    </xf>
    <xf numFmtId="0" fontId="15" fillId="0" borderId="3" xfId="0" applyFont="1" applyBorder="1" applyAlignment="1">
      <alignment horizontal="left" vertical="top" wrapText="1"/>
    </xf>
    <xf numFmtId="0" fontId="15" fillId="0" borderId="4"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
  <sheetViews>
    <sheetView tabSelected="1" topLeftCell="A5" workbookViewId="0">
      <selection activeCell="E8" sqref="E8"/>
    </sheetView>
  </sheetViews>
  <sheetFormatPr defaultRowHeight="12.75"/>
  <cols>
    <col min="1" max="1" width="5.83203125" customWidth="1"/>
    <col min="2" max="2" width="39.33203125" customWidth="1"/>
    <col min="3" max="3" width="22.5" customWidth="1"/>
    <col min="4" max="4" width="23.5" customWidth="1"/>
    <col min="5" max="5" width="20.83203125" customWidth="1"/>
    <col min="6" max="6" width="7.83203125" customWidth="1"/>
  </cols>
  <sheetData>
    <row r="1" spans="1:6" ht="32.85" customHeight="1">
      <c r="A1" s="131" t="s">
        <v>0</v>
      </c>
      <c r="B1" s="131"/>
      <c r="C1" s="131"/>
      <c r="D1" s="131"/>
      <c r="E1" s="131"/>
    </row>
    <row r="2" spans="1:6" ht="24.6" customHeight="1">
      <c r="A2" s="132" t="s">
        <v>1</v>
      </c>
      <c r="B2" s="132"/>
      <c r="C2" s="132"/>
      <c r="D2" s="132"/>
      <c r="E2" s="132"/>
    </row>
    <row r="3" spans="1:6" ht="18.2" customHeight="1">
      <c r="A3" s="137" t="s">
        <v>2</v>
      </c>
      <c r="B3" s="139" t="s">
        <v>3</v>
      </c>
      <c r="C3" s="141" t="s">
        <v>4</v>
      </c>
      <c r="D3" s="142"/>
      <c r="E3" s="143"/>
    </row>
    <row r="4" spans="1:6" ht="75" customHeight="1">
      <c r="A4" s="138"/>
      <c r="B4" s="140"/>
      <c r="C4" s="2" t="s">
        <v>5</v>
      </c>
      <c r="D4" s="3" t="s">
        <v>6</v>
      </c>
      <c r="E4" s="1" t="s">
        <v>7</v>
      </c>
    </row>
    <row r="5" spans="1:6" ht="32.1" customHeight="1">
      <c r="A5" s="4" t="s">
        <v>8</v>
      </c>
      <c r="B5" s="144" t="s">
        <v>9</v>
      </c>
      <c r="C5" s="145"/>
      <c r="D5" s="145"/>
      <c r="E5" s="145"/>
    </row>
    <row r="6" spans="1:6" ht="39.6" customHeight="1">
      <c r="A6" s="5">
        <v>1</v>
      </c>
      <c r="B6" s="6" t="s">
        <v>10</v>
      </c>
      <c r="C6" s="7">
        <f>+'Table 3'!G20</f>
        <v>0</v>
      </c>
      <c r="D6" s="8"/>
      <c r="E6" s="7">
        <f>+C6+D6</f>
        <v>0</v>
      </c>
    </row>
    <row r="7" spans="1:6" ht="39.75" customHeight="1">
      <c r="A7" s="5">
        <v>1</v>
      </c>
      <c r="B7" s="6" t="s">
        <v>11</v>
      </c>
      <c r="C7" s="7">
        <f>+'Table 9'!G22</f>
        <v>0</v>
      </c>
      <c r="D7" s="8"/>
      <c r="E7" s="7">
        <f>+C7+D7</f>
        <v>0</v>
      </c>
    </row>
    <row r="8" spans="1:6" ht="30.2" customHeight="1">
      <c r="A8" s="8"/>
      <c r="B8" s="146" t="s">
        <v>12</v>
      </c>
      <c r="C8" s="147"/>
      <c r="D8" s="148"/>
      <c r="E8" s="9">
        <f>SUM(E6:E7)</f>
        <v>0</v>
      </c>
    </row>
    <row r="9" spans="1:6" ht="30.2" customHeight="1">
      <c r="A9" s="10"/>
      <c r="B9" s="133" t="s">
        <v>13</v>
      </c>
      <c r="C9" s="134"/>
      <c r="D9" s="135"/>
      <c r="E9" s="11">
        <f>+E8/1000000</f>
        <v>0</v>
      </c>
    </row>
    <row r="10" spans="1:6" ht="12" customHeight="1">
      <c r="A10" s="136" t="s">
        <v>14</v>
      </c>
      <c r="B10" s="136"/>
      <c r="C10" s="136"/>
      <c r="D10" s="136"/>
      <c r="E10" s="136"/>
      <c r="F10" s="136"/>
    </row>
  </sheetData>
  <mergeCells count="9">
    <mergeCell ref="A1:E1"/>
    <mergeCell ref="A2:E2"/>
    <mergeCell ref="B9:D9"/>
    <mergeCell ref="A10:F10"/>
    <mergeCell ref="A3:A4"/>
    <mergeCell ref="B3:B4"/>
    <mergeCell ref="C3:E3"/>
    <mergeCell ref="B5:E5"/>
    <mergeCell ref="B8:D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8"/>
  <sheetViews>
    <sheetView workbookViewId="0">
      <selection activeCell="B116" sqref="B116"/>
    </sheetView>
  </sheetViews>
  <sheetFormatPr defaultRowHeight="12.75"/>
  <cols>
    <col min="1" max="1" width="5.5" style="48" customWidth="1"/>
    <col min="2" max="2" width="39.83203125" style="48" customWidth="1"/>
    <col min="3" max="3" width="7.33203125" style="48" customWidth="1"/>
    <col min="4" max="4" width="11.33203125" style="48" customWidth="1"/>
    <col min="5" max="5" width="10.6640625" style="48" customWidth="1"/>
    <col min="6" max="6" width="7.33203125" style="48" customWidth="1"/>
    <col min="7" max="7" width="9.83203125" style="48" customWidth="1"/>
    <col min="8" max="8" width="6.6640625" style="48" customWidth="1"/>
    <col min="9" max="9" width="10.1640625" style="48" customWidth="1"/>
    <col min="10" max="16384" width="9.33203125" style="48"/>
  </cols>
  <sheetData>
    <row r="1" spans="1:9">
      <c r="A1" s="233" t="s">
        <v>139</v>
      </c>
      <c r="B1" s="235" t="s">
        <v>140</v>
      </c>
      <c r="C1" s="237" t="s">
        <v>141</v>
      </c>
      <c r="D1" s="239" t="s">
        <v>201</v>
      </c>
      <c r="E1" s="240"/>
      <c r="F1" s="241"/>
      <c r="G1" s="237" t="s">
        <v>143</v>
      </c>
      <c r="H1" s="229" t="s">
        <v>144</v>
      </c>
      <c r="I1" s="229" t="s">
        <v>202</v>
      </c>
    </row>
    <row r="2" spans="1:9">
      <c r="A2" s="234"/>
      <c r="B2" s="236"/>
      <c r="C2" s="238"/>
      <c r="D2" s="75" t="s">
        <v>145</v>
      </c>
      <c r="E2" s="75" t="s">
        <v>146</v>
      </c>
      <c r="F2" s="75" t="s">
        <v>147</v>
      </c>
      <c r="G2" s="238"/>
      <c r="H2" s="230"/>
      <c r="I2" s="230"/>
    </row>
    <row r="3" spans="1:9">
      <c r="A3" s="56"/>
      <c r="B3" s="98" t="s">
        <v>203</v>
      </c>
      <c r="C3" s="56"/>
      <c r="D3" s="56"/>
      <c r="E3" s="56"/>
      <c r="F3" s="56"/>
      <c r="G3" s="56"/>
      <c r="H3" s="56"/>
      <c r="I3" s="56"/>
    </row>
    <row r="4" spans="1:9" ht="114.75">
      <c r="A4" s="99">
        <v>1</v>
      </c>
      <c r="B4" s="55" t="s">
        <v>204</v>
      </c>
      <c r="C4" s="55"/>
      <c r="D4" s="55"/>
      <c r="E4" s="55"/>
      <c r="F4" s="55"/>
      <c r="G4" s="55"/>
      <c r="H4" s="55"/>
      <c r="I4" s="55"/>
    </row>
    <row r="5" spans="1:9">
      <c r="A5" s="56"/>
      <c r="B5" s="56"/>
      <c r="C5" s="100">
        <v>1</v>
      </c>
      <c r="D5" s="71">
        <v>720</v>
      </c>
      <c r="E5" s="56"/>
      <c r="F5" s="56"/>
      <c r="G5" s="71">
        <v>720</v>
      </c>
      <c r="H5" s="57" t="s">
        <v>129</v>
      </c>
      <c r="I5" s="56"/>
    </row>
    <row r="6" spans="1:9">
      <c r="A6" s="56"/>
      <c r="B6" s="53" t="s">
        <v>149</v>
      </c>
      <c r="C6" s="56"/>
      <c r="D6" s="56"/>
      <c r="E6" s="56"/>
      <c r="F6" s="56"/>
      <c r="G6" s="74">
        <v>720</v>
      </c>
      <c r="H6" s="75" t="s">
        <v>129</v>
      </c>
      <c r="I6" s="56"/>
    </row>
    <row r="7" spans="1:9" ht="76.5">
      <c r="A7" s="99">
        <v>2</v>
      </c>
      <c r="B7" s="55" t="s">
        <v>205</v>
      </c>
      <c r="C7" s="55"/>
      <c r="D7" s="55"/>
      <c r="E7" s="55"/>
      <c r="F7" s="55"/>
      <c r="G7" s="55"/>
      <c r="H7" s="55"/>
      <c r="I7" s="55"/>
    </row>
    <row r="8" spans="1:9">
      <c r="A8" s="52" t="s">
        <v>206</v>
      </c>
      <c r="B8" s="49" t="s">
        <v>207</v>
      </c>
      <c r="C8" s="56"/>
      <c r="D8" s="56"/>
      <c r="E8" s="56"/>
      <c r="F8" s="56"/>
      <c r="G8" s="56"/>
      <c r="H8" s="56"/>
      <c r="I8" s="56"/>
    </row>
    <row r="9" spans="1:9">
      <c r="A9" s="56"/>
      <c r="B9" s="53" t="s">
        <v>208</v>
      </c>
      <c r="C9" s="56"/>
      <c r="D9" s="56"/>
      <c r="E9" s="56"/>
      <c r="F9" s="56"/>
      <c r="G9" s="56"/>
      <c r="H9" s="56"/>
      <c r="I9" s="56"/>
    </row>
    <row r="10" spans="1:9">
      <c r="A10" s="81">
        <v>1</v>
      </c>
      <c r="B10" s="58" t="s">
        <v>209</v>
      </c>
      <c r="C10" s="100">
        <v>2</v>
      </c>
      <c r="D10" s="71">
        <v>63.5</v>
      </c>
      <c r="E10" s="71">
        <v>4</v>
      </c>
      <c r="F10" s="71">
        <v>3.5</v>
      </c>
      <c r="G10" s="71">
        <v>1778</v>
      </c>
      <c r="H10" s="57" t="s">
        <v>115</v>
      </c>
      <c r="I10" s="101" t="s">
        <v>210</v>
      </c>
    </row>
    <row r="11" spans="1:9">
      <c r="A11" s="56"/>
      <c r="B11" s="53" t="s">
        <v>211</v>
      </c>
      <c r="C11" s="56"/>
      <c r="D11" s="56"/>
      <c r="E11" s="56"/>
      <c r="F11" s="56"/>
      <c r="G11" s="56"/>
      <c r="H11" s="56"/>
      <c r="I11" s="56"/>
    </row>
    <row r="12" spans="1:9">
      <c r="A12" s="81">
        <v>1</v>
      </c>
      <c r="B12" s="58" t="s">
        <v>212</v>
      </c>
      <c r="C12" s="100">
        <v>6</v>
      </c>
      <c r="D12" s="71">
        <v>7.25</v>
      </c>
      <c r="E12" s="71">
        <v>4</v>
      </c>
      <c r="F12" s="71">
        <v>3.5</v>
      </c>
      <c r="G12" s="71">
        <v>609</v>
      </c>
      <c r="H12" s="57" t="s">
        <v>115</v>
      </c>
      <c r="I12" s="101" t="s">
        <v>213</v>
      </c>
    </row>
    <row r="13" spans="1:9">
      <c r="A13" s="56"/>
      <c r="B13" s="53" t="s">
        <v>149</v>
      </c>
      <c r="C13" s="56"/>
      <c r="D13" s="56"/>
      <c r="E13" s="56"/>
      <c r="F13" s="56"/>
      <c r="G13" s="74">
        <v>2417</v>
      </c>
      <c r="H13" s="75" t="s">
        <v>115</v>
      </c>
      <c r="I13" s="56"/>
    </row>
    <row r="14" spans="1:9" ht="76.5">
      <c r="A14" s="99">
        <v>3</v>
      </c>
      <c r="B14" s="89" t="s">
        <v>214</v>
      </c>
      <c r="C14" s="55"/>
      <c r="D14" s="55"/>
      <c r="E14" s="55"/>
      <c r="F14" s="55"/>
      <c r="G14" s="55"/>
      <c r="H14" s="55"/>
      <c r="I14" s="55"/>
    </row>
    <row r="15" spans="1:9">
      <c r="A15" s="81">
        <v>1</v>
      </c>
      <c r="B15" s="58" t="s">
        <v>215</v>
      </c>
      <c r="C15" s="100">
        <v>1</v>
      </c>
      <c r="D15" s="71">
        <v>9</v>
      </c>
      <c r="E15" s="71">
        <v>7</v>
      </c>
      <c r="F15" s="56"/>
      <c r="G15" s="71">
        <v>63</v>
      </c>
      <c r="H15" s="57" t="s">
        <v>129</v>
      </c>
      <c r="I15" s="56"/>
    </row>
    <row r="16" spans="1:9">
      <c r="A16" s="81">
        <v>5</v>
      </c>
      <c r="B16" s="58" t="s">
        <v>216</v>
      </c>
      <c r="C16" s="100">
        <v>2</v>
      </c>
      <c r="D16" s="71">
        <v>19</v>
      </c>
      <c r="E16" s="71">
        <v>12</v>
      </c>
      <c r="F16" s="56"/>
      <c r="G16" s="71">
        <v>456</v>
      </c>
      <c r="H16" s="57" t="s">
        <v>129</v>
      </c>
      <c r="I16" s="56"/>
    </row>
    <row r="17" spans="1:9">
      <c r="A17" s="56"/>
      <c r="B17" s="56"/>
      <c r="C17" s="56"/>
      <c r="D17" s="56"/>
      <c r="E17" s="231" t="s">
        <v>217</v>
      </c>
      <c r="F17" s="232"/>
      <c r="G17" s="74">
        <v>519</v>
      </c>
      <c r="H17" s="75" t="s">
        <v>129</v>
      </c>
      <c r="I17" s="56"/>
    </row>
    <row r="18" spans="1:9">
      <c r="A18" s="56"/>
      <c r="B18" s="58" t="s">
        <v>218</v>
      </c>
      <c r="C18" s="100">
        <v>1</v>
      </c>
      <c r="D18" s="76">
        <v>519</v>
      </c>
      <c r="E18" s="56"/>
      <c r="F18" s="71">
        <v>2</v>
      </c>
      <c r="G18" s="71">
        <v>1038</v>
      </c>
      <c r="H18" s="57" t="s">
        <v>115</v>
      </c>
      <c r="I18" s="56"/>
    </row>
    <row r="19" spans="1:9">
      <c r="A19" s="56"/>
      <c r="B19" s="53" t="s">
        <v>149</v>
      </c>
      <c r="C19" s="56"/>
      <c r="D19" s="56"/>
      <c r="E19" s="56"/>
      <c r="F19" s="56"/>
      <c r="G19" s="74">
        <v>1038</v>
      </c>
      <c r="H19" s="75" t="s">
        <v>115</v>
      </c>
      <c r="I19" s="56"/>
    </row>
    <row r="20" spans="1:9">
      <c r="A20" s="56"/>
      <c r="B20" s="56"/>
      <c r="C20" s="56"/>
      <c r="D20" s="56"/>
      <c r="E20" s="56"/>
      <c r="F20" s="56"/>
      <c r="G20" s="56"/>
      <c r="H20" s="56"/>
      <c r="I20" s="56"/>
    </row>
    <row r="21" spans="1:9" ht="63.75">
      <c r="A21" s="81">
        <v>4</v>
      </c>
      <c r="B21" s="55" t="s">
        <v>219</v>
      </c>
      <c r="C21" s="55"/>
      <c r="D21" s="55"/>
      <c r="E21" s="55"/>
      <c r="F21" s="55"/>
      <c r="G21" s="55"/>
      <c r="H21" s="55"/>
      <c r="I21" s="55"/>
    </row>
    <row r="22" spans="1:9">
      <c r="A22" s="56"/>
      <c r="B22" s="56"/>
      <c r="C22" s="100">
        <v>1</v>
      </c>
      <c r="D22" s="71">
        <v>519</v>
      </c>
      <c r="E22" s="56"/>
      <c r="F22" s="71">
        <v>1.5</v>
      </c>
      <c r="G22" s="71">
        <v>778.5</v>
      </c>
      <c r="H22" s="57" t="s">
        <v>115</v>
      </c>
      <c r="I22" s="56"/>
    </row>
    <row r="23" spans="1:9">
      <c r="A23" s="56"/>
      <c r="B23" s="53" t="s">
        <v>149</v>
      </c>
      <c r="C23" s="56"/>
      <c r="D23" s="56"/>
      <c r="E23" s="56"/>
      <c r="F23" s="56"/>
      <c r="G23" s="74">
        <v>778.5</v>
      </c>
      <c r="H23" s="75" t="s">
        <v>115</v>
      </c>
      <c r="I23" s="56"/>
    </row>
    <row r="24" spans="1:9">
      <c r="A24" s="56"/>
      <c r="B24" s="56"/>
      <c r="C24" s="56"/>
      <c r="D24" s="56"/>
      <c r="E24" s="56"/>
      <c r="F24" s="56"/>
      <c r="G24" s="56"/>
      <c r="H24" s="56"/>
      <c r="I24" s="56"/>
    </row>
    <row r="25" spans="1:9" ht="25.5">
      <c r="A25" s="102">
        <v>2</v>
      </c>
      <c r="B25" s="49" t="s">
        <v>220</v>
      </c>
      <c r="C25" s="64"/>
      <c r="D25" s="64"/>
      <c r="E25" s="64"/>
      <c r="F25" s="64"/>
      <c r="G25" s="64"/>
      <c r="H25" s="64"/>
      <c r="I25" s="64"/>
    </row>
    <row r="26" spans="1:9" ht="89.25">
      <c r="A26" s="99">
        <v>1</v>
      </c>
      <c r="B26" s="89" t="s">
        <v>221</v>
      </c>
      <c r="C26" s="55"/>
      <c r="D26" s="55"/>
      <c r="E26" s="55"/>
      <c r="F26" s="55"/>
      <c r="G26" s="55"/>
      <c r="H26" s="55"/>
      <c r="I26" s="55"/>
    </row>
    <row r="27" spans="1:9">
      <c r="A27" s="103" t="s">
        <v>206</v>
      </c>
      <c r="B27" s="49" t="s">
        <v>207</v>
      </c>
      <c r="C27" s="56"/>
      <c r="D27" s="56"/>
      <c r="E27" s="56"/>
      <c r="F27" s="56"/>
      <c r="G27" s="56"/>
      <c r="H27" s="56"/>
      <c r="I27" s="56"/>
    </row>
    <row r="28" spans="1:9">
      <c r="A28" s="56"/>
      <c r="B28" s="53" t="s">
        <v>208</v>
      </c>
      <c r="C28" s="56"/>
      <c r="D28" s="56"/>
      <c r="E28" s="56"/>
      <c r="F28" s="56"/>
      <c r="G28" s="56"/>
      <c r="H28" s="56"/>
      <c r="I28" s="56"/>
    </row>
    <row r="29" spans="1:9">
      <c r="A29" s="81">
        <v>1</v>
      </c>
      <c r="B29" s="56"/>
      <c r="C29" s="100">
        <v>2</v>
      </c>
      <c r="D29" s="71">
        <v>63.5</v>
      </c>
      <c r="E29" s="71">
        <v>3</v>
      </c>
      <c r="F29" s="71">
        <v>0.25</v>
      </c>
      <c r="G29" s="71">
        <v>95.25</v>
      </c>
      <c r="H29" s="57" t="s">
        <v>115</v>
      </c>
      <c r="I29" s="101" t="s">
        <v>210</v>
      </c>
    </row>
    <row r="30" spans="1:9">
      <c r="A30" s="81">
        <v>2</v>
      </c>
      <c r="B30" s="56"/>
      <c r="C30" s="56"/>
      <c r="D30" s="56"/>
      <c r="E30" s="56"/>
      <c r="F30" s="56"/>
      <c r="G30" s="56"/>
      <c r="H30" s="56"/>
      <c r="I30" s="56"/>
    </row>
    <row r="31" spans="1:9">
      <c r="A31" s="56"/>
      <c r="B31" s="53" t="s">
        <v>211</v>
      </c>
      <c r="C31" s="56"/>
      <c r="D31" s="56"/>
      <c r="E31" s="56"/>
      <c r="F31" s="56"/>
      <c r="G31" s="56"/>
      <c r="H31" s="56"/>
      <c r="I31" s="56"/>
    </row>
    <row r="32" spans="1:9">
      <c r="A32" s="81">
        <v>1</v>
      </c>
      <c r="B32" s="56"/>
      <c r="C32" s="54">
        <v>6</v>
      </c>
      <c r="D32" s="71">
        <v>7.25</v>
      </c>
      <c r="E32" s="71">
        <v>3</v>
      </c>
      <c r="F32" s="71">
        <v>0.25</v>
      </c>
      <c r="G32" s="71">
        <v>32.630000000000003</v>
      </c>
      <c r="H32" s="89" t="s">
        <v>115</v>
      </c>
      <c r="I32" s="101" t="s">
        <v>213</v>
      </c>
    </row>
    <row r="33" spans="1:9">
      <c r="A33" s="81">
        <v>2</v>
      </c>
      <c r="B33" s="56"/>
      <c r="C33" s="56"/>
      <c r="D33" s="56"/>
      <c r="E33" s="56"/>
      <c r="F33" s="56"/>
      <c r="G33" s="56"/>
      <c r="H33" s="56"/>
      <c r="I33" s="56"/>
    </row>
    <row r="34" spans="1:9">
      <c r="A34" s="56"/>
      <c r="B34" s="53" t="s">
        <v>149</v>
      </c>
      <c r="C34" s="56"/>
      <c r="D34" s="56"/>
      <c r="E34" s="56"/>
      <c r="F34" s="56"/>
      <c r="G34" s="74">
        <v>127.88</v>
      </c>
      <c r="H34" s="49" t="s">
        <v>115</v>
      </c>
      <c r="I34" s="56"/>
    </row>
    <row r="35" spans="1:9">
      <c r="A35" s="102">
        <v>3</v>
      </c>
      <c r="B35" s="53" t="s">
        <v>222</v>
      </c>
      <c r="C35" s="56"/>
      <c r="D35" s="56"/>
      <c r="E35" s="56"/>
      <c r="F35" s="56"/>
      <c r="G35" s="56"/>
      <c r="H35" s="56"/>
      <c r="I35" s="56"/>
    </row>
    <row r="36" spans="1:9" ht="165.75">
      <c r="A36" s="99">
        <v>1</v>
      </c>
      <c r="B36" s="55" t="s">
        <v>223</v>
      </c>
      <c r="C36" s="55"/>
      <c r="D36" s="55"/>
      <c r="E36" s="55"/>
      <c r="F36" s="55"/>
      <c r="G36" s="55"/>
      <c r="H36" s="55"/>
      <c r="I36" s="55"/>
    </row>
    <row r="37" spans="1:9">
      <c r="A37" s="56"/>
      <c r="B37" s="104" t="s">
        <v>152</v>
      </c>
      <c r="C37" s="56"/>
      <c r="D37" s="220" t="s">
        <v>224</v>
      </c>
      <c r="E37" s="221"/>
      <c r="F37" s="221"/>
      <c r="G37" s="222"/>
      <c r="H37" s="56"/>
      <c r="I37" s="56"/>
    </row>
    <row r="38" spans="1:9">
      <c r="A38" s="56"/>
      <c r="B38" s="56"/>
      <c r="C38" s="56"/>
      <c r="D38" s="223"/>
      <c r="E38" s="224"/>
      <c r="F38" s="224"/>
      <c r="G38" s="225"/>
      <c r="H38" s="56"/>
      <c r="I38" s="56"/>
    </row>
    <row r="39" spans="1:9">
      <c r="A39" s="56"/>
      <c r="B39" s="53" t="s">
        <v>208</v>
      </c>
      <c r="C39" s="56"/>
      <c r="D39" s="226"/>
      <c r="E39" s="227"/>
      <c r="F39" s="227"/>
      <c r="G39" s="228"/>
      <c r="H39" s="56"/>
      <c r="I39" s="56"/>
    </row>
    <row r="40" spans="1:9">
      <c r="A40" s="81">
        <v>1</v>
      </c>
      <c r="B40" s="56"/>
      <c r="C40" s="54">
        <v>21</v>
      </c>
      <c r="D40" s="71">
        <v>64.17</v>
      </c>
      <c r="E40" s="56"/>
      <c r="F40" s="56"/>
      <c r="G40" s="71">
        <v>1368.96</v>
      </c>
      <c r="H40" s="89" t="s">
        <v>225</v>
      </c>
      <c r="I40" s="101" t="s">
        <v>210</v>
      </c>
    </row>
    <row r="41" spans="1:9">
      <c r="A41" s="81">
        <v>2</v>
      </c>
      <c r="B41" s="72">
        <v>0</v>
      </c>
      <c r="C41" s="54">
        <v>86</v>
      </c>
      <c r="D41" s="71">
        <v>16</v>
      </c>
      <c r="E41" s="56"/>
      <c r="F41" s="56"/>
      <c r="G41" s="71">
        <v>1368.96</v>
      </c>
      <c r="H41" s="89" t="s">
        <v>225</v>
      </c>
      <c r="I41" s="56"/>
    </row>
    <row r="42" spans="1:9">
      <c r="A42" s="56"/>
      <c r="B42" s="56"/>
      <c r="C42" s="56"/>
      <c r="D42" s="56"/>
      <c r="E42" s="56"/>
      <c r="F42" s="56"/>
      <c r="G42" s="56"/>
      <c r="H42" s="56"/>
      <c r="I42" s="56"/>
    </row>
    <row r="43" spans="1:9">
      <c r="A43" s="81">
        <v>1</v>
      </c>
      <c r="B43" s="56"/>
      <c r="C43" s="54">
        <v>0</v>
      </c>
      <c r="D43" s="71">
        <v>12.25</v>
      </c>
      <c r="E43" s="56"/>
      <c r="F43" s="56"/>
      <c r="G43" s="71">
        <v>0</v>
      </c>
      <c r="H43" s="89" t="s">
        <v>225</v>
      </c>
      <c r="I43" s="101" t="s">
        <v>213</v>
      </c>
    </row>
    <row r="44" spans="1:9">
      <c r="A44" s="81">
        <v>2</v>
      </c>
      <c r="B44" s="72">
        <v>0</v>
      </c>
      <c r="C44" s="54">
        <v>0</v>
      </c>
      <c r="D44" s="71">
        <v>3.38</v>
      </c>
      <c r="E44" s="56"/>
      <c r="F44" s="56"/>
      <c r="G44" s="71">
        <v>0</v>
      </c>
      <c r="H44" s="89" t="s">
        <v>225</v>
      </c>
      <c r="I44" s="70">
        <v>0</v>
      </c>
    </row>
    <row r="45" spans="1:9">
      <c r="A45" s="56"/>
      <c r="B45" s="56"/>
      <c r="C45" s="56"/>
      <c r="D45" s="56"/>
      <c r="E45" s="209" t="s">
        <v>226</v>
      </c>
      <c r="F45" s="210"/>
      <c r="G45" s="74">
        <v>2737.92</v>
      </c>
      <c r="H45" s="49" t="s">
        <v>225</v>
      </c>
      <c r="I45" s="56"/>
    </row>
    <row r="46" spans="1:9">
      <c r="A46" s="56"/>
      <c r="B46" s="56"/>
      <c r="C46" s="56"/>
      <c r="D46" s="56"/>
      <c r="E46" s="56"/>
      <c r="F46" s="56"/>
      <c r="G46" s="56"/>
      <c r="H46" s="56"/>
      <c r="I46" s="56"/>
    </row>
    <row r="47" spans="1:9">
      <c r="A47" s="56"/>
      <c r="B47" s="56"/>
      <c r="C47" s="54">
        <v>2</v>
      </c>
      <c r="D47" s="71">
        <v>2737.92</v>
      </c>
      <c r="E47" s="76">
        <v>0.66700000000000004</v>
      </c>
      <c r="F47" s="77">
        <v>0.4536</v>
      </c>
      <c r="G47" s="71">
        <v>1656.72</v>
      </c>
      <c r="H47" s="103" t="s">
        <v>135</v>
      </c>
      <c r="I47" s="101" t="s">
        <v>227</v>
      </c>
    </row>
    <row r="48" spans="1:9">
      <c r="A48" s="56"/>
      <c r="B48" s="56"/>
      <c r="C48" s="56"/>
      <c r="D48" s="56"/>
      <c r="E48" s="209" t="s">
        <v>228</v>
      </c>
      <c r="F48" s="210"/>
      <c r="G48" s="74">
        <v>1656.72</v>
      </c>
      <c r="H48" s="52" t="s">
        <v>135</v>
      </c>
      <c r="I48" s="56"/>
    </row>
    <row r="49" spans="1:9">
      <c r="A49" s="56"/>
      <c r="B49" s="105" t="s">
        <v>229</v>
      </c>
      <c r="C49" s="56"/>
      <c r="D49" s="56"/>
      <c r="E49" s="56"/>
      <c r="F49" s="56"/>
      <c r="G49" s="56"/>
      <c r="H49" s="56"/>
      <c r="I49" s="56"/>
    </row>
    <row r="50" spans="1:9">
      <c r="A50" s="56"/>
      <c r="B50" s="58" t="s">
        <v>230</v>
      </c>
      <c r="C50" s="57" t="s">
        <v>231</v>
      </c>
      <c r="D50" s="76">
        <v>8</v>
      </c>
      <c r="E50" s="76">
        <v>1.042</v>
      </c>
      <c r="F50" s="77">
        <v>0.4536</v>
      </c>
      <c r="G50" s="71">
        <v>302.39999999999998</v>
      </c>
      <c r="H50" s="103" t="s">
        <v>135</v>
      </c>
      <c r="I50" s="101" t="s">
        <v>232</v>
      </c>
    </row>
    <row r="51" spans="1:9">
      <c r="A51" s="56"/>
      <c r="B51" s="58" t="s">
        <v>233</v>
      </c>
      <c r="C51" s="57" t="s">
        <v>234</v>
      </c>
      <c r="D51" s="76">
        <v>6</v>
      </c>
      <c r="E51" s="76">
        <v>1.042</v>
      </c>
      <c r="F51" s="77">
        <v>0.4536</v>
      </c>
      <c r="G51" s="71">
        <v>45.36</v>
      </c>
      <c r="H51" s="103" t="s">
        <v>135</v>
      </c>
      <c r="I51" s="101" t="s">
        <v>232</v>
      </c>
    </row>
    <row r="52" spans="1:9">
      <c r="A52" s="56"/>
      <c r="B52" s="105" t="s">
        <v>235</v>
      </c>
      <c r="C52" s="56"/>
      <c r="D52" s="56"/>
      <c r="E52" s="56"/>
      <c r="F52" s="56"/>
      <c r="G52" s="56"/>
      <c r="H52" s="56"/>
      <c r="I52" s="56"/>
    </row>
    <row r="53" spans="1:9">
      <c r="A53" s="56"/>
      <c r="B53" s="58" t="s">
        <v>230</v>
      </c>
      <c r="C53" s="57" t="s">
        <v>231</v>
      </c>
      <c r="D53" s="76">
        <v>19</v>
      </c>
      <c r="E53" s="76">
        <v>1.042</v>
      </c>
      <c r="F53" s="77">
        <v>0.4536</v>
      </c>
      <c r="G53" s="71">
        <v>718.2</v>
      </c>
      <c r="H53" s="103" t="s">
        <v>135</v>
      </c>
      <c r="I53" s="101" t="s">
        <v>232</v>
      </c>
    </row>
    <row r="54" spans="1:9">
      <c r="A54" s="56"/>
      <c r="B54" s="58" t="s">
        <v>230</v>
      </c>
      <c r="C54" s="57" t="s">
        <v>234</v>
      </c>
      <c r="D54" s="76">
        <v>10</v>
      </c>
      <c r="E54" s="76">
        <v>1.042</v>
      </c>
      <c r="F54" s="77">
        <v>0.4536</v>
      </c>
      <c r="G54" s="71">
        <v>75.599999999999994</v>
      </c>
      <c r="H54" s="103" t="s">
        <v>135</v>
      </c>
      <c r="I54" s="101" t="s">
        <v>232</v>
      </c>
    </row>
    <row r="55" spans="1:9">
      <c r="A55" s="56"/>
      <c r="B55" s="56"/>
      <c r="C55" s="56"/>
      <c r="D55" s="56"/>
      <c r="E55" s="213" t="s">
        <v>236</v>
      </c>
      <c r="F55" s="214"/>
      <c r="G55" s="74">
        <v>1141.56</v>
      </c>
      <c r="H55" s="52" t="s">
        <v>135</v>
      </c>
      <c r="I55" s="56"/>
    </row>
    <row r="56" spans="1:9">
      <c r="A56" s="56"/>
      <c r="B56" s="89" t="s">
        <v>237</v>
      </c>
      <c r="C56" s="56"/>
      <c r="D56" s="56"/>
      <c r="E56" s="56"/>
      <c r="F56" s="56"/>
      <c r="G56" s="56"/>
      <c r="H56" s="56"/>
      <c r="I56" s="56"/>
    </row>
    <row r="57" spans="1:9">
      <c r="A57" s="56"/>
      <c r="B57" s="58" t="s">
        <v>230</v>
      </c>
      <c r="C57" s="57" t="s">
        <v>238</v>
      </c>
      <c r="D57" s="76">
        <v>5.9</v>
      </c>
      <c r="E57" s="76">
        <v>0.375</v>
      </c>
      <c r="F57" s="77">
        <v>0.4536</v>
      </c>
      <c r="G57" s="71">
        <v>240.86</v>
      </c>
      <c r="H57" s="103" t="s">
        <v>135</v>
      </c>
      <c r="I57" s="101" t="s">
        <v>239</v>
      </c>
    </row>
    <row r="58" spans="1:9">
      <c r="A58" s="56"/>
      <c r="B58" s="58" t="s">
        <v>230</v>
      </c>
      <c r="C58" s="57" t="s">
        <v>240</v>
      </c>
      <c r="D58" s="76">
        <v>2.82</v>
      </c>
      <c r="E58" s="76">
        <v>0.375</v>
      </c>
      <c r="F58" s="77">
        <v>0.4536</v>
      </c>
      <c r="G58" s="71">
        <v>15.35</v>
      </c>
      <c r="H58" s="103" t="s">
        <v>135</v>
      </c>
      <c r="I58" s="56"/>
    </row>
    <row r="59" spans="1:9">
      <c r="A59" s="56"/>
      <c r="B59" s="56"/>
      <c r="C59" s="56"/>
      <c r="D59" s="56"/>
      <c r="E59" s="215" t="s">
        <v>241</v>
      </c>
      <c r="F59" s="216"/>
      <c r="G59" s="71">
        <v>256.20999999999998</v>
      </c>
      <c r="H59" s="103" t="s">
        <v>135</v>
      </c>
      <c r="I59" s="56"/>
    </row>
    <row r="60" spans="1:9">
      <c r="A60" s="56"/>
      <c r="B60" s="53" t="s">
        <v>149</v>
      </c>
      <c r="C60" s="56"/>
      <c r="D60" s="56"/>
      <c r="E60" s="75" t="s">
        <v>242</v>
      </c>
      <c r="F60" s="56"/>
      <c r="G60" s="74">
        <v>3054.49</v>
      </c>
      <c r="H60" s="52" t="s">
        <v>135</v>
      </c>
      <c r="I60" s="56"/>
    </row>
    <row r="61" spans="1:9">
      <c r="A61" s="56"/>
      <c r="B61" s="56"/>
      <c r="C61" s="56"/>
      <c r="D61" s="56"/>
      <c r="E61" s="56"/>
      <c r="F61" s="56"/>
      <c r="G61" s="56"/>
      <c r="H61" s="56"/>
      <c r="I61" s="56"/>
    </row>
    <row r="62" spans="1:9" ht="89.25">
      <c r="A62" s="99">
        <v>2</v>
      </c>
      <c r="B62" s="89" t="s">
        <v>243</v>
      </c>
      <c r="C62" s="55"/>
      <c r="D62" s="55"/>
      <c r="E62" s="55"/>
      <c r="F62" s="55"/>
      <c r="G62" s="55"/>
      <c r="H62" s="55"/>
      <c r="I62" s="55"/>
    </row>
    <row r="63" spans="1:9">
      <c r="A63" s="56"/>
      <c r="B63" s="56"/>
      <c r="C63" s="217" t="s">
        <v>244</v>
      </c>
      <c r="D63" s="218"/>
      <c r="E63" s="218"/>
      <c r="F63" s="219"/>
      <c r="G63" s="71">
        <v>32</v>
      </c>
      <c r="H63" s="103" t="s">
        <v>129</v>
      </c>
      <c r="I63" s="56"/>
    </row>
    <row r="64" spans="1:9">
      <c r="A64" s="56"/>
      <c r="B64" s="56"/>
      <c r="C64" s="54">
        <v>1</v>
      </c>
      <c r="D64" s="71">
        <v>32</v>
      </c>
      <c r="E64" s="56"/>
      <c r="F64" s="56"/>
      <c r="G64" s="71">
        <v>32</v>
      </c>
      <c r="H64" s="103" t="s">
        <v>129</v>
      </c>
      <c r="I64" s="56"/>
    </row>
    <row r="65" spans="1:9">
      <c r="A65" s="56"/>
      <c r="B65" s="53" t="s">
        <v>149</v>
      </c>
      <c r="C65" s="56"/>
      <c r="D65" s="56"/>
      <c r="E65" s="56"/>
      <c r="F65" s="56"/>
      <c r="G65" s="74">
        <v>32</v>
      </c>
      <c r="H65" s="49" t="s">
        <v>129</v>
      </c>
      <c r="I65" s="56"/>
    </row>
    <row r="66" spans="1:9">
      <c r="A66" s="56"/>
      <c r="B66" s="56"/>
      <c r="C66" s="56"/>
      <c r="D66" s="56"/>
      <c r="E66" s="56"/>
      <c r="F66" s="56"/>
      <c r="G66" s="56"/>
      <c r="H66" s="56"/>
      <c r="I66" s="56"/>
    </row>
    <row r="67" spans="1:9" ht="38.25">
      <c r="A67" s="106">
        <v>4</v>
      </c>
      <c r="B67" s="49" t="s">
        <v>245</v>
      </c>
      <c r="C67" s="64"/>
      <c r="D67" s="64"/>
      <c r="E67" s="64"/>
      <c r="F67" s="64"/>
      <c r="G67" s="64"/>
      <c r="H67" s="64"/>
      <c r="I67" s="64"/>
    </row>
    <row r="68" spans="1:9" ht="114.75">
      <c r="A68" s="99">
        <v>1</v>
      </c>
      <c r="B68" s="55" t="s">
        <v>246</v>
      </c>
      <c r="C68" s="55"/>
      <c r="D68" s="55"/>
      <c r="E68" s="55"/>
      <c r="F68" s="55"/>
      <c r="G68" s="55"/>
      <c r="H68" s="55"/>
      <c r="I68" s="55"/>
    </row>
    <row r="69" spans="1:9">
      <c r="A69" s="52" t="s">
        <v>206</v>
      </c>
      <c r="B69" s="49" t="s">
        <v>247</v>
      </c>
      <c r="C69" s="56"/>
      <c r="D69" s="56"/>
      <c r="E69" s="56"/>
      <c r="F69" s="56"/>
      <c r="G69" s="56"/>
      <c r="H69" s="56"/>
      <c r="I69" s="56"/>
    </row>
    <row r="70" spans="1:9">
      <c r="A70" s="56"/>
      <c r="B70" s="53" t="s">
        <v>208</v>
      </c>
      <c r="C70" s="56"/>
      <c r="D70" s="56"/>
      <c r="E70" s="56"/>
      <c r="F70" s="56"/>
      <c r="G70" s="56"/>
      <c r="H70" s="56"/>
      <c r="I70" s="56"/>
    </row>
    <row r="71" spans="1:9">
      <c r="A71" s="81">
        <v>1</v>
      </c>
      <c r="B71" s="56"/>
      <c r="C71" s="81">
        <v>21</v>
      </c>
      <c r="D71" s="71">
        <v>63.5</v>
      </c>
      <c r="E71" s="71">
        <v>3</v>
      </c>
      <c r="F71" s="71">
        <v>1</v>
      </c>
      <c r="G71" s="71">
        <v>4064</v>
      </c>
      <c r="H71" s="57" t="s">
        <v>115</v>
      </c>
      <c r="I71" s="101" t="s">
        <v>210</v>
      </c>
    </row>
    <row r="72" spans="1:9">
      <c r="A72" s="81">
        <v>2</v>
      </c>
      <c r="B72" s="56"/>
      <c r="C72" s="56"/>
      <c r="D72" s="56"/>
      <c r="E72" s="56"/>
      <c r="F72" s="56"/>
      <c r="G72" s="56"/>
      <c r="H72" s="56"/>
      <c r="I72" s="56"/>
    </row>
    <row r="73" spans="1:9">
      <c r="A73" s="56"/>
      <c r="B73" s="53" t="s">
        <v>211</v>
      </c>
      <c r="C73" s="56"/>
      <c r="D73" s="56"/>
      <c r="E73" s="56"/>
      <c r="F73" s="56"/>
      <c r="G73" s="56"/>
      <c r="H73" s="56"/>
      <c r="I73" s="56"/>
    </row>
    <row r="74" spans="1:9">
      <c r="A74" s="81">
        <v>1</v>
      </c>
      <c r="B74" s="56"/>
      <c r="C74" s="100">
        <v>6</v>
      </c>
      <c r="D74" s="71">
        <v>7.25</v>
      </c>
      <c r="E74" s="71">
        <v>3</v>
      </c>
      <c r="F74" s="71">
        <v>1</v>
      </c>
      <c r="G74" s="71">
        <v>217.5</v>
      </c>
      <c r="H74" s="57" t="s">
        <v>115</v>
      </c>
      <c r="I74" s="101" t="s">
        <v>213</v>
      </c>
    </row>
    <row r="75" spans="1:9">
      <c r="A75" s="81">
        <v>2</v>
      </c>
      <c r="B75" s="56"/>
      <c r="C75" s="56"/>
      <c r="D75" s="56"/>
      <c r="E75" s="56"/>
      <c r="F75" s="56"/>
      <c r="G75" s="56"/>
      <c r="H75" s="56"/>
      <c r="I75" s="56"/>
    </row>
    <row r="76" spans="1:9">
      <c r="A76" s="56"/>
      <c r="B76" s="53" t="s">
        <v>149</v>
      </c>
      <c r="C76" s="56"/>
      <c r="D76" s="56"/>
      <c r="E76" s="56"/>
      <c r="F76" s="56"/>
      <c r="G76" s="74">
        <v>4281.5</v>
      </c>
      <c r="H76" s="75" t="s">
        <v>115</v>
      </c>
      <c r="I76" s="56"/>
    </row>
    <row r="77" spans="1:9" ht="25.5">
      <c r="A77" s="102">
        <v>5</v>
      </c>
      <c r="B77" s="55" t="s">
        <v>248</v>
      </c>
      <c r="C77" s="64"/>
      <c r="D77" s="64"/>
      <c r="E77" s="64"/>
      <c r="F77" s="64"/>
      <c r="G77" s="64"/>
      <c r="H77" s="64"/>
      <c r="I77" s="64"/>
    </row>
    <row r="78" spans="1:9" ht="102">
      <c r="A78" s="99">
        <v>1</v>
      </c>
      <c r="B78" s="55" t="s">
        <v>249</v>
      </c>
      <c r="C78" s="55"/>
      <c r="D78" s="55"/>
      <c r="E78" s="55"/>
      <c r="F78" s="55"/>
      <c r="G78" s="55"/>
      <c r="H78" s="55"/>
      <c r="I78" s="55"/>
    </row>
    <row r="79" spans="1:9">
      <c r="A79" s="52" t="s">
        <v>206</v>
      </c>
      <c r="B79" s="49" t="s">
        <v>207</v>
      </c>
      <c r="C79" s="56"/>
      <c r="D79" s="56"/>
      <c r="E79" s="56"/>
      <c r="F79" s="56"/>
      <c r="G79" s="56"/>
      <c r="H79" s="56"/>
      <c r="I79" s="56"/>
    </row>
    <row r="80" spans="1:9">
      <c r="A80" s="56"/>
      <c r="B80" s="53" t="s">
        <v>250</v>
      </c>
      <c r="C80" s="56"/>
      <c r="D80" s="56"/>
      <c r="E80" s="56"/>
      <c r="F80" s="56"/>
      <c r="G80" s="56"/>
      <c r="H80" s="56"/>
      <c r="I80" s="56"/>
    </row>
    <row r="81" spans="1:9">
      <c r="A81" s="56"/>
      <c r="B81" s="53" t="s">
        <v>208</v>
      </c>
      <c r="C81" s="56"/>
      <c r="D81" s="56"/>
      <c r="E81" s="56"/>
      <c r="F81" s="56"/>
      <c r="G81" s="56"/>
      <c r="H81" s="56"/>
      <c r="I81" s="56"/>
    </row>
    <row r="82" spans="1:9">
      <c r="A82" s="56"/>
      <c r="B82" s="57" t="s">
        <v>209</v>
      </c>
      <c r="C82" s="100">
        <v>2</v>
      </c>
      <c r="D82" s="71">
        <v>60.75</v>
      </c>
      <c r="E82" s="76">
        <v>1.5</v>
      </c>
      <c r="F82" s="71">
        <v>1.5</v>
      </c>
      <c r="G82" s="71">
        <v>273.38</v>
      </c>
      <c r="H82" s="57" t="s">
        <v>115</v>
      </c>
      <c r="I82" s="101" t="s">
        <v>210</v>
      </c>
    </row>
    <row r="83" spans="1:9">
      <c r="A83" s="56"/>
      <c r="B83" s="72">
        <v>0</v>
      </c>
      <c r="C83" s="100">
        <v>0</v>
      </c>
      <c r="D83" s="71">
        <v>7.5</v>
      </c>
      <c r="E83" s="76">
        <v>1.5</v>
      </c>
      <c r="F83" s="71">
        <v>1.5</v>
      </c>
      <c r="G83" s="71">
        <v>0</v>
      </c>
      <c r="H83" s="57" t="s">
        <v>115</v>
      </c>
      <c r="I83" s="70">
        <v>0</v>
      </c>
    </row>
    <row r="84" spans="1:9">
      <c r="A84" s="56"/>
      <c r="B84" s="53" t="s">
        <v>211</v>
      </c>
      <c r="C84" s="56"/>
      <c r="D84" s="56"/>
      <c r="E84" s="56"/>
      <c r="F84" s="56"/>
      <c r="G84" s="56"/>
      <c r="H84" s="56"/>
      <c r="I84" s="56"/>
    </row>
    <row r="85" spans="1:9">
      <c r="A85" s="56"/>
      <c r="B85" s="58" t="s">
        <v>212</v>
      </c>
      <c r="C85" s="100">
        <v>6</v>
      </c>
      <c r="D85" s="71">
        <v>9.75</v>
      </c>
      <c r="E85" s="76">
        <v>1.5</v>
      </c>
      <c r="F85" s="71">
        <v>1.5</v>
      </c>
      <c r="G85" s="71">
        <v>131.63</v>
      </c>
      <c r="H85" s="57" t="s">
        <v>115</v>
      </c>
      <c r="I85" s="101" t="s">
        <v>213</v>
      </c>
    </row>
    <row r="86" spans="1:9">
      <c r="A86" s="56"/>
      <c r="B86" s="72">
        <v>0</v>
      </c>
      <c r="C86" s="100">
        <v>0</v>
      </c>
      <c r="D86" s="71">
        <v>1.88</v>
      </c>
      <c r="E86" s="76">
        <v>1.5</v>
      </c>
      <c r="F86" s="71">
        <v>1.5</v>
      </c>
      <c r="G86" s="71">
        <v>0</v>
      </c>
      <c r="H86" s="57" t="s">
        <v>115</v>
      </c>
      <c r="I86" s="70">
        <v>0</v>
      </c>
    </row>
    <row r="87" spans="1:9">
      <c r="A87" s="56"/>
      <c r="B87" s="49" t="s">
        <v>251</v>
      </c>
      <c r="C87" s="56"/>
      <c r="D87" s="56"/>
      <c r="E87" s="56"/>
      <c r="F87" s="56"/>
      <c r="G87" s="56"/>
      <c r="H87" s="56"/>
      <c r="I87" s="56"/>
    </row>
    <row r="88" spans="1:9">
      <c r="A88" s="56"/>
      <c r="B88" s="58" t="s">
        <v>230</v>
      </c>
      <c r="C88" s="100">
        <v>8</v>
      </c>
      <c r="D88" s="76">
        <v>1.5</v>
      </c>
      <c r="E88" s="76">
        <v>1.5</v>
      </c>
      <c r="F88" s="71">
        <v>1.5</v>
      </c>
      <c r="G88" s="71">
        <v>-27</v>
      </c>
      <c r="H88" s="57" t="s">
        <v>115</v>
      </c>
      <c r="I88" s="56"/>
    </row>
    <row r="89" spans="1:9">
      <c r="A89" s="56"/>
      <c r="B89" s="56"/>
      <c r="C89" s="100">
        <v>2</v>
      </c>
      <c r="D89" s="76">
        <v>1.5</v>
      </c>
      <c r="E89" s="76">
        <v>1.5</v>
      </c>
      <c r="F89" s="71">
        <v>1.5</v>
      </c>
      <c r="G89" s="71">
        <v>-6.75</v>
      </c>
      <c r="H89" s="57" t="s">
        <v>115</v>
      </c>
      <c r="I89" s="56"/>
    </row>
    <row r="90" spans="1:9">
      <c r="A90" s="56"/>
      <c r="B90" s="53" t="s">
        <v>252</v>
      </c>
      <c r="C90" s="56"/>
      <c r="D90" s="56"/>
      <c r="E90" s="56"/>
      <c r="F90" s="56"/>
      <c r="G90" s="56"/>
      <c r="H90" s="56"/>
      <c r="I90" s="56"/>
    </row>
    <row r="91" spans="1:9">
      <c r="A91" s="56"/>
      <c r="B91" s="53" t="s">
        <v>208</v>
      </c>
      <c r="C91" s="56"/>
      <c r="D91" s="56"/>
      <c r="E91" s="56"/>
      <c r="F91" s="56"/>
      <c r="G91" s="56"/>
      <c r="H91" s="56"/>
      <c r="I91" s="56"/>
    </row>
    <row r="92" spans="1:9">
      <c r="A92" s="56"/>
      <c r="B92" s="58" t="s">
        <v>209</v>
      </c>
      <c r="C92" s="100">
        <v>2</v>
      </c>
      <c r="D92" s="71">
        <v>60.38</v>
      </c>
      <c r="E92" s="76">
        <v>1.125</v>
      </c>
      <c r="F92" s="71">
        <v>3.75</v>
      </c>
      <c r="G92" s="71">
        <v>509.41</v>
      </c>
      <c r="H92" s="57" t="s">
        <v>115</v>
      </c>
      <c r="I92" s="101" t="s">
        <v>210</v>
      </c>
    </row>
    <row r="93" spans="1:9">
      <c r="A93" s="56"/>
      <c r="B93" s="72">
        <v>0</v>
      </c>
      <c r="C93" s="100">
        <v>0</v>
      </c>
      <c r="D93" s="71">
        <v>7.13</v>
      </c>
      <c r="E93" s="76">
        <v>1.125</v>
      </c>
      <c r="F93" s="71">
        <v>3.75</v>
      </c>
      <c r="G93" s="71">
        <v>0</v>
      </c>
      <c r="H93" s="57" t="s">
        <v>115</v>
      </c>
      <c r="I93" s="70">
        <v>0</v>
      </c>
    </row>
    <row r="94" spans="1:9">
      <c r="A94" s="56"/>
      <c r="B94" s="53" t="s">
        <v>211</v>
      </c>
      <c r="C94" s="56"/>
      <c r="D94" s="56"/>
      <c r="E94" s="56"/>
      <c r="F94" s="56"/>
      <c r="G94" s="56"/>
      <c r="H94" s="56"/>
      <c r="I94" s="56"/>
    </row>
    <row r="95" spans="1:9">
      <c r="A95" s="56"/>
      <c r="B95" s="58" t="s">
        <v>212</v>
      </c>
      <c r="C95" s="100">
        <v>6</v>
      </c>
      <c r="D95" s="71">
        <v>10.130000000000001</v>
      </c>
      <c r="E95" s="76">
        <v>1.125</v>
      </c>
      <c r="F95" s="71">
        <v>3.75</v>
      </c>
      <c r="G95" s="71">
        <v>256.29000000000002</v>
      </c>
      <c r="H95" s="57" t="s">
        <v>115</v>
      </c>
      <c r="I95" s="101" t="s">
        <v>213</v>
      </c>
    </row>
    <row r="96" spans="1:9">
      <c r="A96" s="56"/>
      <c r="B96" s="72">
        <v>0</v>
      </c>
      <c r="C96" s="100">
        <v>0</v>
      </c>
      <c r="D96" s="71">
        <v>2.25</v>
      </c>
      <c r="E96" s="76">
        <v>1.125</v>
      </c>
      <c r="F96" s="71">
        <v>3.75</v>
      </c>
      <c r="G96" s="71">
        <v>0</v>
      </c>
      <c r="H96" s="57" t="s">
        <v>115</v>
      </c>
      <c r="I96" s="70">
        <v>0</v>
      </c>
    </row>
    <row r="97" spans="1:9">
      <c r="A97" s="56"/>
      <c r="B97" s="49" t="s">
        <v>251</v>
      </c>
      <c r="C97" s="56"/>
      <c r="D97" s="56"/>
      <c r="E97" s="56"/>
      <c r="F97" s="56"/>
      <c r="G97" s="56"/>
      <c r="H97" s="56"/>
      <c r="I97" s="56"/>
    </row>
    <row r="98" spans="1:9">
      <c r="A98" s="56"/>
      <c r="B98" s="58" t="s">
        <v>230</v>
      </c>
      <c r="C98" s="100">
        <v>8</v>
      </c>
      <c r="D98" s="76">
        <v>1.125</v>
      </c>
      <c r="E98" s="76">
        <v>1.125</v>
      </c>
      <c r="F98" s="71">
        <v>3.75</v>
      </c>
      <c r="G98" s="71">
        <v>-37.97</v>
      </c>
      <c r="H98" s="57" t="s">
        <v>115</v>
      </c>
      <c r="I98" s="56"/>
    </row>
    <row r="99" spans="1:9">
      <c r="A99" s="56"/>
      <c r="B99" s="56"/>
      <c r="C99" s="100">
        <v>2</v>
      </c>
      <c r="D99" s="76">
        <v>1.125</v>
      </c>
      <c r="E99" s="76">
        <v>1.125</v>
      </c>
      <c r="F99" s="71">
        <v>3.75</v>
      </c>
      <c r="G99" s="71">
        <v>-9.49</v>
      </c>
      <c r="H99" s="57" t="s">
        <v>115</v>
      </c>
      <c r="I99" s="56"/>
    </row>
    <row r="100" spans="1:9">
      <c r="A100" s="56"/>
      <c r="B100" s="53" t="s">
        <v>149</v>
      </c>
      <c r="C100" s="56"/>
      <c r="D100" s="56"/>
      <c r="E100" s="56"/>
      <c r="F100" s="56"/>
      <c r="G100" s="74">
        <v>1089.49</v>
      </c>
      <c r="H100" s="75" t="s">
        <v>115</v>
      </c>
      <c r="I100" s="56"/>
    </row>
    <row r="101" spans="1:9" ht="114.75">
      <c r="A101" s="99">
        <v>2</v>
      </c>
      <c r="B101" s="55" t="s">
        <v>253</v>
      </c>
      <c r="C101" s="55"/>
      <c r="D101" s="55"/>
      <c r="E101" s="55"/>
      <c r="F101" s="55"/>
      <c r="G101" s="55"/>
      <c r="H101" s="55"/>
      <c r="I101" s="55"/>
    </row>
    <row r="102" spans="1:9">
      <c r="A102" s="56"/>
      <c r="B102" s="58" t="s">
        <v>230</v>
      </c>
      <c r="C102" s="54">
        <v>8</v>
      </c>
      <c r="D102" s="76">
        <v>1.5</v>
      </c>
      <c r="E102" s="76">
        <v>1.5</v>
      </c>
      <c r="F102" s="76">
        <v>1.5</v>
      </c>
      <c r="G102" s="71">
        <v>27</v>
      </c>
      <c r="H102" s="89" t="s">
        <v>115</v>
      </c>
      <c r="I102" s="56"/>
    </row>
    <row r="103" spans="1:9">
      <c r="A103" s="56"/>
      <c r="B103" s="58" t="s">
        <v>230</v>
      </c>
      <c r="C103" s="54">
        <v>2</v>
      </c>
      <c r="D103" s="76">
        <v>1.5</v>
      </c>
      <c r="E103" s="76">
        <v>1.5</v>
      </c>
      <c r="F103" s="76">
        <v>1.5</v>
      </c>
      <c r="G103" s="71">
        <v>6.75</v>
      </c>
      <c r="H103" s="89" t="s">
        <v>115</v>
      </c>
      <c r="I103" s="56"/>
    </row>
    <row r="104" spans="1:9">
      <c r="A104" s="56"/>
      <c r="B104" s="58" t="s">
        <v>233</v>
      </c>
      <c r="C104" s="54">
        <v>8</v>
      </c>
      <c r="D104" s="76">
        <v>1.125</v>
      </c>
      <c r="E104" s="76">
        <v>1.125</v>
      </c>
      <c r="F104" s="76">
        <v>3.75</v>
      </c>
      <c r="G104" s="71">
        <v>37.97</v>
      </c>
      <c r="H104" s="89" t="s">
        <v>115</v>
      </c>
      <c r="I104" s="56"/>
    </row>
    <row r="105" spans="1:9">
      <c r="A105" s="56"/>
      <c r="B105" s="58" t="s">
        <v>233</v>
      </c>
      <c r="C105" s="54">
        <v>2</v>
      </c>
      <c r="D105" s="76">
        <v>1.125</v>
      </c>
      <c r="E105" s="76">
        <v>1.125</v>
      </c>
      <c r="F105" s="76">
        <v>3.75</v>
      </c>
      <c r="G105" s="71">
        <v>9.49</v>
      </c>
      <c r="H105" s="89" t="s">
        <v>115</v>
      </c>
      <c r="I105" s="56"/>
    </row>
    <row r="106" spans="1:9">
      <c r="A106" s="56"/>
      <c r="B106" s="53" t="s">
        <v>149</v>
      </c>
      <c r="C106" s="56"/>
      <c r="D106" s="56"/>
      <c r="E106" s="56"/>
      <c r="F106" s="56"/>
      <c r="G106" s="74">
        <v>81.209999999999994</v>
      </c>
      <c r="H106" s="49" t="s">
        <v>115</v>
      </c>
      <c r="I106" s="56"/>
    </row>
    <row r="107" spans="1:9" ht="165.75">
      <c r="A107" s="55"/>
      <c r="B107" s="89" t="s">
        <v>254</v>
      </c>
      <c r="C107" s="55"/>
      <c r="D107" s="55"/>
      <c r="E107" s="55"/>
      <c r="F107" s="55"/>
      <c r="G107" s="55"/>
      <c r="H107" s="55"/>
      <c r="I107" s="55"/>
    </row>
    <row r="108" spans="1:9">
      <c r="A108" s="56"/>
      <c r="B108" s="85" t="s">
        <v>255</v>
      </c>
      <c r="C108" s="56"/>
      <c r="D108" s="220" t="s">
        <v>224</v>
      </c>
      <c r="E108" s="221"/>
      <c r="F108" s="221"/>
      <c r="G108" s="222"/>
      <c r="H108" s="56"/>
      <c r="I108" s="56"/>
    </row>
    <row r="109" spans="1:9">
      <c r="A109" s="52" t="s">
        <v>206</v>
      </c>
      <c r="B109" s="75" t="s">
        <v>256</v>
      </c>
      <c r="C109" s="56"/>
      <c r="D109" s="223"/>
      <c r="E109" s="224"/>
      <c r="F109" s="224"/>
      <c r="G109" s="225"/>
      <c r="H109" s="56"/>
      <c r="I109" s="56"/>
    </row>
    <row r="110" spans="1:9">
      <c r="A110" s="56"/>
      <c r="B110" s="75" t="s">
        <v>208</v>
      </c>
      <c r="C110" s="56"/>
      <c r="D110" s="226"/>
      <c r="E110" s="227"/>
      <c r="F110" s="227"/>
      <c r="G110" s="228"/>
      <c r="H110" s="56"/>
      <c r="I110" s="56"/>
    </row>
    <row r="111" spans="1:9">
      <c r="A111" s="81">
        <v>1</v>
      </c>
      <c r="B111" s="56"/>
      <c r="C111" s="54">
        <v>2</v>
      </c>
      <c r="D111" s="71">
        <v>61.38</v>
      </c>
      <c r="E111" s="56"/>
      <c r="F111" s="56"/>
      <c r="G111" s="71">
        <v>122.75</v>
      </c>
      <c r="H111" s="89" t="s">
        <v>225</v>
      </c>
      <c r="I111" s="101" t="s">
        <v>210</v>
      </c>
    </row>
    <row r="112" spans="1:9">
      <c r="A112" s="81">
        <v>2</v>
      </c>
      <c r="B112" s="72">
        <v>0</v>
      </c>
      <c r="C112" s="54">
        <v>0</v>
      </c>
      <c r="D112" s="71">
        <v>7.13</v>
      </c>
      <c r="E112" s="56"/>
      <c r="F112" s="56"/>
      <c r="G112" s="71">
        <v>0</v>
      </c>
      <c r="H112" s="89" t="s">
        <v>225</v>
      </c>
      <c r="I112" s="70">
        <v>0</v>
      </c>
    </row>
    <row r="113" spans="1:9">
      <c r="A113" s="56"/>
      <c r="B113" s="53" t="s">
        <v>211</v>
      </c>
      <c r="C113" s="56"/>
      <c r="D113" s="56"/>
      <c r="E113" s="56"/>
      <c r="F113" s="56"/>
      <c r="G113" s="56"/>
      <c r="H113" s="56"/>
      <c r="I113" s="56"/>
    </row>
    <row r="114" spans="1:9">
      <c r="A114" s="81">
        <v>1</v>
      </c>
      <c r="B114" s="56"/>
      <c r="C114" s="54">
        <v>6</v>
      </c>
      <c r="D114" s="71">
        <v>13.38</v>
      </c>
      <c r="E114" s="56"/>
      <c r="F114" s="56"/>
      <c r="G114" s="71">
        <v>80.25</v>
      </c>
      <c r="H114" s="89" t="s">
        <v>225</v>
      </c>
      <c r="I114" s="101" t="s">
        <v>213</v>
      </c>
    </row>
    <row r="115" spans="1:9">
      <c r="A115" s="81">
        <v>2</v>
      </c>
      <c r="B115" s="72">
        <v>0</v>
      </c>
      <c r="C115" s="54">
        <v>0</v>
      </c>
      <c r="D115" s="71">
        <v>4.5</v>
      </c>
      <c r="E115" s="56"/>
      <c r="F115" s="56"/>
      <c r="G115" s="71">
        <v>0</v>
      </c>
      <c r="H115" s="89" t="s">
        <v>225</v>
      </c>
      <c r="I115" s="70">
        <v>0</v>
      </c>
    </row>
    <row r="116" spans="1:9">
      <c r="A116" s="56"/>
      <c r="B116" s="56"/>
      <c r="C116" s="56"/>
      <c r="D116" s="206" t="s">
        <v>226</v>
      </c>
      <c r="E116" s="207"/>
      <c r="F116" s="208"/>
      <c r="G116" s="74">
        <v>203</v>
      </c>
      <c r="H116" s="49" t="s">
        <v>225</v>
      </c>
      <c r="I116" s="56"/>
    </row>
    <row r="117" spans="1:9">
      <c r="A117" s="56"/>
      <c r="B117" s="56"/>
      <c r="C117" s="54">
        <v>6</v>
      </c>
      <c r="D117" s="71">
        <v>203</v>
      </c>
      <c r="E117" s="76">
        <v>1.042</v>
      </c>
      <c r="F117" s="77">
        <v>0.4536</v>
      </c>
      <c r="G117" s="71">
        <v>575.69000000000005</v>
      </c>
      <c r="H117" s="103" t="s">
        <v>135</v>
      </c>
      <c r="I117" s="101" t="s">
        <v>227</v>
      </c>
    </row>
    <row r="118" spans="1:9">
      <c r="A118" s="56"/>
      <c r="B118" s="56"/>
      <c r="C118" s="56"/>
      <c r="D118" s="56"/>
      <c r="E118" s="209" t="s">
        <v>228</v>
      </c>
      <c r="F118" s="210"/>
      <c r="G118" s="74">
        <v>575.69000000000005</v>
      </c>
      <c r="H118" s="52" t="s">
        <v>135</v>
      </c>
      <c r="I118" s="56"/>
    </row>
    <row r="119" spans="1:9">
      <c r="A119" s="56"/>
      <c r="B119" s="89" t="s">
        <v>257</v>
      </c>
      <c r="C119" s="56"/>
      <c r="D119" s="56"/>
      <c r="E119" s="56"/>
      <c r="F119" s="56"/>
      <c r="G119" s="56"/>
      <c r="H119" s="56"/>
      <c r="I119" s="56"/>
    </row>
    <row r="120" spans="1:9">
      <c r="A120" s="56"/>
      <c r="B120" s="58" t="s">
        <v>258</v>
      </c>
      <c r="C120" s="54">
        <v>271</v>
      </c>
      <c r="D120" s="76">
        <v>5.82</v>
      </c>
      <c r="E120" s="76">
        <v>0.375</v>
      </c>
      <c r="F120" s="77">
        <v>0.4536</v>
      </c>
      <c r="G120" s="71">
        <v>267.95999999999998</v>
      </c>
      <c r="H120" s="103" t="s">
        <v>135</v>
      </c>
      <c r="I120" s="101" t="s">
        <v>239</v>
      </c>
    </row>
    <row r="121" spans="1:9">
      <c r="A121" s="56"/>
      <c r="B121" s="56"/>
      <c r="C121" s="56"/>
      <c r="D121" s="56"/>
      <c r="E121" s="56"/>
      <c r="F121" s="56"/>
      <c r="G121" s="56"/>
      <c r="H121" s="56"/>
      <c r="I121" s="56"/>
    </row>
    <row r="122" spans="1:9">
      <c r="A122" s="56"/>
      <c r="B122" s="56"/>
      <c r="C122" s="56"/>
      <c r="D122" s="56"/>
      <c r="E122" s="209" t="s">
        <v>259</v>
      </c>
      <c r="F122" s="210"/>
      <c r="G122" s="74">
        <v>267.95999999999998</v>
      </c>
      <c r="H122" s="52" t="s">
        <v>135</v>
      </c>
      <c r="I122" s="56"/>
    </row>
    <row r="123" spans="1:9">
      <c r="A123" s="56"/>
      <c r="B123" s="53" t="s">
        <v>149</v>
      </c>
      <c r="C123" s="56"/>
      <c r="D123" s="56"/>
      <c r="E123" s="211" t="s">
        <v>260</v>
      </c>
      <c r="F123" s="212"/>
      <c r="G123" s="74">
        <v>843.64</v>
      </c>
      <c r="H123" s="52" t="s">
        <v>135</v>
      </c>
      <c r="I123" s="56"/>
    </row>
    <row r="124" spans="1:9" ht="114.75">
      <c r="A124" s="99">
        <v>3</v>
      </c>
      <c r="B124" s="89" t="s">
        <v>261</v>
      </c>
      <c r="C124" s="55"/>
      <c r="D124" s="55"/>
      <c r="E124" s="55"/>
      <c r="F124" s="55"/>
      <c r="G124" s="55"/>
      <c r="H124" s="55"/>
      <c r="I124" s="55"/>
    </row>
    <row r="125" spans="1:9">
      <c r="A125" s="52" t="s">
        <v>206</v>
      </c>
      <c r="B125" s="49" t="s">
        <v>262</v>
      </c>
      <c r="C125" s="56"/>
      <c r="D125" s="56"/>
      <c r="E125" s="56"/>
      <c r="F125" s="56"/>
      <c r="G125" s="56"/>
      <c r="H125" s="56"/>
      <c r="I125" s="56"/>
    </row>
    <row r="126" spans="1:9">
      <c r="A126" s="56"/>
      <c r="B126" s="53" t="s">
        <v>208</v>
      </c>
      <c r="C126" s="56"/>
      <c r="D126" s="56"/>
      <c r="E126" s="56"/>
      <c r="F126" s="56"/>
      <c r="G126" s="56"/>
      <c r="H126" s="56"/>
      <c r="I126" s="56"/>
    </row>
    <row r="127" spans="1:9">
      <c r="A127" s="81">
        <v>1</v>
      </c>
      <c r="B127" s="58" t="s">
        <v>209</v>
      </c>
      <c r="C127" s="54">
        <v>2</v>
      </c>
      <c r="D127" s="71">
        <v>60.38</v>
      </c>
      <c r="E127" s="76">
        <v>1.125</v>
      </c>
      <c r="F127" s="71">
        <v>2</v>
      </c>
      <c r="G127" s="71">
        <v>271.69</v>
      </c>
      <c r="H127" s="89" t="s">
        <v>115</v>
      </c>
      <c r="I127" s="101" t="s">
        <v>210</v>
      </c>
    </row>
    <row r="128" spans="1:9">
      <c r="A128" s="81">
        <v>2</v>
      </c>
      <c r="B128" s="72">
        <v>0</v>
      </c>
      <c r="C128" s="54">
        <v>0</v>
      </c>
      <c r="D128" s="71">
        <v>7.13</v>
      </c>
      <c r="E128" s="76">
        <v>1.125</v>
      </c>
      <c r="F128" s="71">
        <v>2</v>
      </c>
      <c r="G128" s="71">
        <v>0</v>
      </c>
      <c r="H128" s="89" t="s">
        <v>115</v>
      </c>
      <c r="I128" s="70">
        <v>0</v>
      </c>
    </row>
  </sheetData>
  <mergeCells count="19">
    <mergeCell ref="A1:A2"/>
    <mergeCell ref="B1:B2"/>
    <mergeCell ref="C1:C2"/>
    <mergeCell ref="D1:F1"/>
    <mergeCell ref="G1:G2"/>
    <mergeCell ref="H1:H2"/>
    <mergeCell ref="I1:I2"/>
    <mergeCell ref="E17:F17"/>
    <mergeCell ref="D37:G39"/>
    <mergeCell ref="E45:F45"/>
    <mergeCell ref="D116:F116"/>
    <mergeCell ref="E118:F118"/>
    <mergeCell ref="E122:F122"/>
    <mergeCell ref="E123:F123"/>
    <mergeCell ref="E48:F48"/>
    <mergeCell ref="E55:F55"/>
    <mergeCell ref="E59:F59"/>
    <mergeCell ref="C63:F63"/>
    <mergeCell ref="D108:G11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92"/>
  <sheetViews>
    <sheetView workbookViewId="0">
      <selection activeCell="B105" sqref="B105"/>
    </sheetView>
  </sheetViews>
  <sheetFormatPr defaultRowHeight="12.75"/>
  <cols>
    <col min="1" max="1" width="5.5" style="48" customWidth="1"/>
    <col min="2" max="2" width="39.83203125" style="48" customWidth="1"/>
    <col min="3" max="3" width="7.33203125" style="48" customWidth="1"/>
    <col min="4" max="4" width="11.33203125" style="48" customWidth="1"/>
    <col min="5" max="5" width="10.6640625" style="48" customWidth="1"/>
    <col min="6" max="6" width="7.33203125" style="48" customWidth="1"/>
    <col min="7" max="7" width="9.83203125" style="48" customWidth="1"/>
    <col min="8" max="8" width="6.6640625" style="48" customWidth="1"/>
    <col min="9" max="9" width="10.1640625" style="48" customWidth="1"/>
    <col min="10" max="16384" width="9.33203125" style="48"/>
  </cols>
  <sheetData>
    <row r="1" spans="1:9">
      <c r="A1" s="149" t="s">
        <v>103</v>
      </c>
      <c r="B1" s="149"/>
      <c r="C1" s="149"/>
      <c r="D1" s="149"/>
      <c r="E1" s="149"/>
      <c r="F1" s="149"/>
      <c r="G1" s="149"/>
      <c r="H1" s="149"/>
      <c r="I1" s="149"/>
    </row>
    <row r="2" spans="1:9">
      <c r="A2" s="149" t="s">
        <v>263</v>
      </c>
      <c r="B2" s="149"/>
      <c r="C2" s="149"/>
      <c r="D2" s="149"/>
      <c r="E2" s="149"/>
      <c r="F2" s="149"/>
      <c r="G2" s="149"/>
      <c r="H2" s="149"/>
      <c r="I2" s="149"/>
    </row>
    <row r="3" spans="1:9">
      <c r="A3" s="181" t="s">
        <v>114</v>
      </c>
      <c r="B3" s="181"/>
      <c r="C3" s="107"/>
      <c r="D3" s="107"/>
      <c r="E3" s="250" t="s">
        <v>264</v>
      </c>
      <c r="F3" s="250"/>
      <c r="G3" s="250"/>
      <c r="H3" s="250"/>
      <c r="I3" s="250"/>
    </row>
    <row r="4" spans="1:9">
      <c r="A4" s="233" t="s">
        <v>139</v>
      </c>
      <c r="B4" s="235" t="s">
        <v>140</v>
      </c>
      <c r="C4" s="237" t="s">
        <v>141</v>
      </c>
      <c r="D4" s="239" t="s">
        <v>201</v>
      </c>
      <c r="E4" s="240"/>
      <c r="F4" s="241"/>
      <c r="G4" s="237" t="s">
        <v>143</v>
      </c>
      <c r="H4" s="229" t="s">
        <v>144</v>
      </c>
      <c r="I4" s="229" t="s">
        <v>202</v>
      </c>
    </row>
    <row r="5" spans="1:9">
      <c r="A5" s="234"/>
      <c r="B5" s="236"/>
      <c r="C5" s="238"/>
      <c r="D5" s="75" t="s">
        <v>145</v>
      </c>
      <c r="E5" s="75" t="s">
        <v>146</v>
      </c>
      <c r="F5" s="52" t="s">
        <v>147</v>
      </c>
      <c r="G5" s="238"/>
      <c r="H5" s="230"/>
      <c r="I5" s="230"/>
    </row>
    <row r="6" spans="1:9">
      <c r="A6" s="56"/>
      <c r="B6" s="53" t="s">
        <v>211</v>
      </c>
      <c r="C6" s="56"/>
      <c r="D6" s="56"/>
      <c r="E6" s="56"/>
      <c r="F6" s="56"/>
      <c r="G6" s="56"/>
      <c r="H6" s="56"/>
      <c r="I6" s="56"/>
    </row>
    <row r="7" spans="1:9">
      <c r="A7" s="81">
        <v>1</v>
      </c>
      <c r="B7" s="58" t="s">
        <v>212</v>
      </c>
      <c r="C7" s="100">
        <v>6</v>
      </c>
      <c r="D7" s="71">
        <v>12.25</v>
      </c>
      <c r="E7" s="76">
        <v>1.125</v>
      </c>
      <c r="F7" s="82">
        <v>2</v>
      </c>
      <c r="G7" s="71">
        <v>165.31</v>
      </c>
      <c r="H7" s="57" t="s">
        <v>115</v>
      </c>
      <c r="I7" s="101" t="s">
        <v>213</v>
      </c>
    </row>
    <row r="8" spans="1:9">
      <c r="A8" s="81">
        <v>2</v>
      </c>
      <c r="B8" s="72">
        <v>0</v>
      </c>
      <c r="C8" s="100">
        <v>0</v>
      </c>
      <c r="D8" s="71">
        <v>2.25</v>
      </c>
      <c r="E8" s="76">
        <v>1.125</v>
      </c>
      <c r="F8" s="82">
        <v>2</v>
      </c>
      <c r="G8" s="71">
        <v>0</v>
      </c>
      <c r="H8" s="57" t="s">
        <v>115</v>
      </c>
      <c r="I8" s="70">
        <v>0</v>
      </c>
    </row>
    <row r="9" spans="1:9">
      <c r="A9" s="56"/>
      <c r="B9" s="53" t="s">
        <v>149</v>
      </c>
      <c r="C9" s="56"/>
      <c r="D9" s="56"/>
      <c r="E9" s="56"/>
      <c r="F9" s="56"/>
      <c r="G9" s="74">
        <v>437</v>
      </c>
      <c r="H9" s="75" t="s">
        <v>115</v>
      </c>
      <c r="I9" s="56"/>
    </row>
    <row r="10" spans="1:9" ht="25.5">
      <c r="A10" s="102">
        <v>5</v>
      </c>
      <c r="B10" s="55" t="s">
        <v>248</v>
      </c>
      <c r="C10" s="64"/>
      <c r="D10" s="64"/>
      <c r="E10" s="64"/>
      <c r="F10" s="64"/>
      <c r="G10" s="64"/>
      <c r="H10" s="64"/>
      <c r="I10" s="64"/>
    </row>
    <row r="11" spans="1:9" ht="89.25">
      <c r="A11" s="99">
        <v>1</v>
      </c>
      <c r="B11" s="55" t="s">
        <v>265</v>
      </c>
      <c r="C11" s="55"/>
      <c r="D11" s="55"/>
      <c r="E11" s="55"/>
      <c r="F11" s="55"/>
      <c r="G11" s="55"/>
      <c r="H11" s="55"/>
      <c r="I11" s="55"/>
    </row>
    <row r="12" spans="1:9">
      <c r="A12" s="56"/>
      <c r="B12" s="49" t="s">
        <v>266</v>
      </c>
      <c r="C12" s="56"/>
      <c r="D12" s="56"/>
      <c r="E12" s="56"/>
      <c r="F12" s="56"/>
      <c r="G12" s="56"/>
      <c r="H12" s="56"/>
      <c r="I12" s="56"/>
    </row>
    <row r="13" spans="1:9">
      <c r="A13" s="52" t="s">
        <v>206</v>
      </c>
      <c r="B13" s="108" t="s">
        <v>267</v>
      </c>
      <c r="C13" s="56"/>
      <c r="D13" s="56"/>
      <c r="E13" s="56"/>
      <c r="F13" s="56"/>
      <c r="G13" s="56"/>
      <c r="H13" s="56"/>
      <c r="I13" s="56"/>
    </row>
    <row r="14" spans="1:9">
      <c r="A14" s="56"/>
      <c r="B14" s="109" t="s">
        <v>208</v>
      </c>
      <c r="C14" s="56"/>
      <c r="D14" s="56"/>
      <c r="E14" s="56"/>
      <c r="F14" s="56"/>
      <c r="G14" s="56"/>
      <c r="H14" s="56"/>
      <c r="I14" s="56"/>
    </row>
    <row r="15" spans="1:9">
      <c r="A15" s="81">
        <v>1</v>
      </c>
      <c r="B15" s="58" t="s">
        <v>209</v>
      </c>
      <c r="C15" s="100">
        <v>2</v>
      </c>
      <c r="D15" s="71">
        <v>10</v>
      </c>
      <c r="E15" s="76">
        <v>1.125</v>
      </c>
      <c r="F15" s="110">
        <v>22</v>
      </c>
      <c r="G15" s="71">
        <v>495</v>
      </c>
      <c r="H15" s="57" t="s">
        <v>115</v>
      </c>
      <c r="I15" s="101" t="s">
        <v>210</v>
      </c>
    </row>
    <row r="16" spans="1:9">
      <c r="A16" s="81">
        <v>2</v>
      </c>
      <c r="B16" s="72">
        <v>0</v>
      </c>
      <c r="C16" s="100">
        <v>2</v>
      </c>
      <c r="D16" s="71">
        <v>10.5</v>
      </c>
      <c r="E16" s="76">
        <v>0.66</v>
      </c>
      <c r="F16" s="110">
        <v>10</v>
      </c>
      <c r="G16" s="71">
        <v>138.6</v>
      </c>
      <c r="H16" s="57" t="s">
        <v>115</v>
      </c>
      <c r="I16" s="70">
        <v>0</v>
      </c>
    </row>
    <row r="17" spans="1:9">
      <c r="A17" s="56"/>
      <c r="B17" s="53" t="s">
        <v>211</v>
      </c>
      <c r="C17" s="56"/>
      <c r="D17" s="56"/>
      <c r="E17" s="56"/>
      <c r="F17" s="56"/>
      <c r="G17" s="56"/>
      <c r="H17" s="56"/>
      <c r="I17" s="56"/>
    </row>
    <row r="18" spans="1:9">
      <c r="A18" s="81">
        <v>1</v>
      </c>
      <c r="B18" s="58" t="s">
        <v>212</v>
      </c>
      <c r="C18" s="100">
        <v>5</v>
      </c>
      <c r="D18" s="71">
        <v>12</v>
      </c>
      <c r="E18" s="76">
        <v>1.125</v>
      </c>
      <c r="F18" s="110">
        <v>22</v>
      </c>
      <c r="G18" s="71">
        <v>1485</v>
      </c>
      <c r="H18" s="57" t="s">
        <v>115</v>
      </c>
      <c r="I18" s="101" t="s">
        <v>213</v>
      </c>
    </row>
    <row r="19" spans="1:9">
      <c r="A19" s="81">
        <v>2</v>
      </c>
      <c r="B19" s="72">
        <v>0</v>
      </c>
      <c r="C19" s="100">
        <v>2</v>
      </c>
      <c r="D19" s="71">
        <v>4</v>
      </c>
      <c r="E19" s="76">
        <v>0.66</v>
      </c>
      <c r="F19" s="110">
        <v>10</v>
      </c>
      <c r="G19" s="71">
        <v>52.8</v>
      </c>
      <c r="H19" s="57" t="s">
        <v>115</v>
      </c>
      <c r="I19" s="70">
        <v>0</v>
      </c>
    </row>
    <row r="20" spans="1:9">
      <c r="A20" s="56"/>
      <c r="B20" s="56"/>
      <c r="C20" s="56"/>
      <c r="D20" s="56"/>
      <c r="E20" s="231" t="s">
        <v>268</v>
      </c>
      <c r="F20" s="232"/>
      <c r="G20" s="74">
        <v>2171.4</v>
      </c>
      <c r="H20" s="75" t="s">
        <v>115</v>
      </c>
      <c r="I20" s="56"/>
    </row>
    <row r="21" spans="1:9">
      <c r="A21" s="56"/>
      <c r="B21" s="49" t="s">
        <v>269</v>
      </c>
      <c r="C21" s="56"/>
      <c r="D21" s="56"/>
      <c r="E21" s="56"/>
      <c r="F21" s="56"/>
      <c r="G21" s="56"/>
      <c r="H21" s="56"/>
      <c r="I21" s="56"/>
    </row>
    <row r="22" spans="1:9">
      <c r="A22" s="56"/>
      <c r="B22" s="75" t="s">
        <v>156</v>
      </c>
      <c r="C22" s="56"/>
      <c r="D22" s="56"/>
      <c r="E22" s="56"/>
      <c r="F22" s="56"/>
      <c r="G22" s="56"/>
      <c r="H22" s="56"/>
      <c r="I22" s="56"/>
    </row>
    <row r="23" spans="1:9">
      <c r="A23" s="56"/>
      <c r="B23" s="58" t="s">
        <v>230</v>
      </c>
      <c r="C23" s="100">
        <v>8</v>
      </c>
      <c r="D23" s="76">
        <v>2</v>
      </c>
      <c r="E23" s="76">
        <v>1</v>
      </c>
      <c r="F23" s="110">
        <v>22</v>
      </c>
      <c r="G23" s="71">
        <v>352</v>
      </c>
      <c r="H23" s="57" t="s">
        <v>115</v>
      </c>
      <c r="I23" s="56"/>
    </row>
    <row r="24" spans="1:9">
      <c r="A24" s="56"/>
      <c r="B24" s="56"/>
      <c r="C24" s="100">
        <v>2</v>
      </c>
      <c r="D24" s="76">
        <v>0.75</v>
      </c>
      <c r="E24" s="76">
        <v>0.66</v>
      </c>
      <c r="F24" s="110">
        <v>10</v>
      </c>
      <c r="G24" s="71">
        <v>9.9</v>
      </c>
      <c r="H24" s="57" t="s">
        <v>115</v>
      </c>
      <c r="I24" s="56"/>
    </row>
    <row r="25" spans="1:9">
      <c r="A25" s="56"/>
      <c r="B25" s="111" t="s">
        <v>270</v>
      </c>
      <c r="C25" s="56"/>
      <c r="D25" s="56"/>
      <c r="E25" s="56"/>
      <c r="F25" s="56"/>
      <c r="G25" s="56"/>
      <c r="H25" s="56"/>
      <c r="I25" s="56"/>
    </row>
    <row r="26" spans="1:9">
      <c r="A26" s="56"/>
      <c r="B26" s="53" t="s">
        <v>271</v>
      </c>
      <c r="C26" s="56"/>
      <c r="D26" s="56"/>
      <c r="E26" s="56"/>
      <c r="F26" s="56"/>
      <c r="G26" s="56"/>
      <c r="H26" s="56"/>
      <c r="I26" s="56"/>
    </row>
    <row r="27" spans="1:9">
      <c r="A27" s="56"/>
      <c r="B27" s="58" t="s">
        <v>272</v>
      </c>
      <c r="C27" s="100">
        <v>1</v>
      </c>
      <c r="D27" s="71">
        <v>3</v>
      </c>
      <c r="E27" s="76">
        <v>0.66</v>
      </c>
      <c r="F27" s="82">
        <v>7</v>
      </c>
      <c r="G27" s="71">
        <v>13.86</v>
      </c>
      <c r="H27" s="57" t="s">
        <v>115</v>
      </c>
      <c r="I27" s="56"/>
    </row>
    <row r="28" spans="1:9">
      <c r="A28" s="56"/>
      <c r="B28" s="58" t="s">
        <v>273</v>
      </c>
      <c r="C28" s="100">
        <v>0</v>
      </c>
      <c r="D28" s="71">
        <v>2.5</v>
      </c>
      <c r="E28" s="76">
        <v>0.66</v>
      </c>
      <c r="F28" s="82">
        <v>7</v>
      </c>
      <c r="G28" s="71">
        <v>0</v>
      </c>
      <c r="H28" s="57" t="s">
        <v>115</v>
      </c>
      <c r="I28" s="56"/>
    </row>
    <row r="29" spans="1:9">
      <c r="A29" s="56"/>
      <c r="B29" s="53" t="s">
        <v>274</v>
      </c>
      <c r="C29" s="56"/>
      <c r="D29" s="56"/>
      <c r="E29" s="56"/>
      <c r="F29" s="56"/>
      <c r="G29" s="56"/>
      <c r="H29" s="56"/>
      <c r="I29" s="56"/>
    </row>
    <row r="30" spans="1:9">
      <c r="A30" s="56"/>
      <c r="B30" s="58" t="s">
        <v>275</v>
      </c>
      <c r="C30" s="100">
        <v>2</v>
      </c>
      <c r="D30" s="71">
        <v>4</v>
      </c>
      <c r="E30" s="76">
        <v>0.66</v>
      </c>
      <c r="F30" s="82">
        <v>5</v>
      </c>
      <c r="G30" s="71">
        <v>26.4</v>
      </c>
      <c r="H30" s="57" t="s">
        <v>115</v>
      </c>
      <c r="I30" s="56"/>
    </row>
    <row r="31" spans="1:9">
      <c r="A31" s="56"/>
      <c r="B31" s="53" t="s">
        <v>276</v>
      </c>
      <c r="C31" s="56"/>
      <c r="D31" s="56"/>
      <c r="E31" s="56"/>
      <c r="F31" s="56"/>
      <c r="G31" s="56"/>
      <c r="H31" s="56"/>
      <c r="I31" s="56"/>
    </row>
    <row r="32" spans="1:9">
      <c r="A32" s="56"/>
      <c r="B32" s="58" t="s">
        <v>277</v>
      </c>
      <c r="C32" s="100">
        <v>0</v>
      </c>
      <c r="D32" s="71">
        <v>1.5</v>
      </c>
      <c r="E32" s="76">
        <v>0.66</v>
      </c>
      <c r="F32" s="82">
        <v>1.5</v>
      </c>
      <c r="G32" s="71">
        <v>0</v>
      </c>
      <c r="H32" s="57" t="s">
        <v>115</v>
      </c>
      <c r="I32" s="56"/>
    </row>
    <row r="33" spans="1:9">
      <c r="A33" s="56"/>
      <c r="B33" s="56"/>
      <c r="C33" s="56"/>
      <c r="D33" s="56"/>
      <c r="E33" s="242" t="s">
        <v>278</v>
      </c>
      <c r="F33" s="243"/>
      <c r="G33" s="71">
        <v>402.16</v>
      </c>
      <c r="H33" s="57" t="s">
        <v>115</v>
      </c>
      <c r="I33" s="56"/>
    </row>
    <row r="34" spans="1:9">
      <c r="A34" s="56"/>
      <c r="B34" s="53" t="s">
        <v>149</v>
      </c>
      <c r="C34" s="56"/>
      <c r="D34" s="56"/>
      <c r="E34" s="211" t="s">
        <v>279</v>
      </c>
      <c r="F34" s="212"/>
      <c r="G34" s="74">
        <v>1769.24</v>
      </c>
      <c r="H34" s="75" t="s">
        <v>115</v>
      </c>
      <c r="I34" s="56"/>
    </row>
    <row r="35" spans="1:9" ht="38.25">
      <c r="A35" s="106">
        <v>6</v>
      </c>
      <c r="B35" s="55" t="s">
        <v>280</v>
      </c>
      <c r="C35" s="64"/>
      <c r="D35" s="64"/>
      <c r="E35" s="64"/>
      <c r="F35" s="64"/>
      <c r="G35" s="64"/>
      <c r="H35" s="64"/>
      <c r="I35" s="64"/>
    </row>
    <row r="36" spans="1:9" ht="114.75">
      <c r="A36" s="99">
        <v>1</v>
      </c>
      <c r="B36" s="89" t="s">
        <v>281</v>
      </c>
      <c r="C36" s="55"/>
      <c r="D36" s="55"/>
      <c r="E36" s="55"/>
      <c r="F36" s="55"/>
      <c r="G36" s="55"/>
      <c r="H36" s="55"/>
      <c r="I36" s="55"/>
    </row>
    <row r="37" spans="1:9">
      <c r="A37" s="56"/>
      <c r="B37" s="105" t="s">
        <v>266</v>
      </c>
      <c r="C37" s="56"/>
      <c r="D37" s="56"/>
      <c r="E37" s="56"/>
      <c r="F37" s="56"/>
      <c r="G37" s="56"/>
      <c r="H37" s="56"/>
      <c r="I37" s="56"/>
    </row>
    <row r="38" spans="1:9">
      <c r="A38" s="56"/>
      <c r="B38" s="58" t="s">
        <v>230</v>
      </c>
      <c r="C38" s="100">
        <v>8</v>
      </c>
      <c r="D38" s="76">
        <v>2</v>
      </c>
      <c r="E38" s="76">
        <v>1.125</v>
      </c>
      <c r="F38" s="110">
        <v>22</v>
      </c>
      <c r="G38" s="71">
        <v>396</v>
      </c>
      <c r="H38" s="57" t="s">
        <v>115</v>
      </c>
      <c r="I38" s="56"/>
    </row>
    <row r="39" spans="1:9">
      <c r="A39" s="56"/>
      <c r="B39" s="58" t="s">
        <v>233</v>
      </c>
      <c r="C39" s="100">
        <v>2</v>
      </c>
      <c r="D39" s="76">
        <v>0.75</v>
      </c>
      <c r="E39" s="76">
        <v>0.66</v>
      </c>
      <c r="F39" s="110">
        <v>10</v>
      </c>
      <c r="G39" s="71">
        <v>9.9</v>
      </c>
      <c r="H39" s="57" t="s">
        <v>115</v>
      </c>
      <c r="I39" s="56"/>
    </row>
    <row r="40" spans="1:9">
      <c r="A40" s="112"/>
      <c r="B40" s="113" t="s">
        <v>149</v>
      </c>
      <c r="C40" s="112"/>
      <c r="D40" s="112"/>
      <c r="E40" s="112"/>
      <c r="F40" s="112"/>
      <c r="G40" s="114">
        <v>405.9</v>
      </c>
      <c r="H40" s="115" t="s">
        <v>115</v>
      </c>
      <c r="I40" s="112"/>
    </row>
    <row r="41" spans="1:9" ht="165.75">
      <c r="A41" s="116"/>
      <c r="B41" s="116" t="s">
        <v>223</v>
      </c>
      <c r="C41" s="116"/>
      <c r="D41" s="116"/>
      <c r="E41" s="116"/>
      <c r="F41" s="116"/>
      <c r="G41" s="116"/>
      <c r="H41" s="116"/>
      <c r="I41" s="116"/>
    </row>
    <row r="42" spans="1:9">
      <c r="A42" s="56"/>
      <c r="B42" s="53" t="s">
        <v>282</v>
      </c>
      <c r="C42" s="56"/>
      <c r="D42" s="220" t="s">
        <v>224</v>
      </c>
      <c r="E42" s="221"/>
      <c r="F42" s="221"/>
      <c r="G42" s="222"/>
      <c r="H42" s="56"/>
      <c r="I42" s="56"/>
    </row>
    <row r="43" spans="1:9">
      <c r="A43" s="52" t="s">
        <v>206</v>
      </c>
      <c r="B43" s="108" t="s">
        <v>267</v>
      </c>
      <c r="C43" s="56"/>
      <c r="D43" s="223"/>
      <c r="E43" s="224"/>
      <c r="F43" s="224"/>
      <c r="G43" s="225"/>
      <c r="H43" s="56"/>
      <c r="I43" s="56"/>
    </row>
    <row r="44" spans="1:9">
      <c r="A44" s="56"/>
      <c r="B44" s="109" t="s">
        <v>208</v>
      </c>
      <c r="C44" s="56"/>
      <c r="D44" s="226"/>
      <c r="E44" s="227"/>
      <c r="F44" s="227"/>
      <c r="G44" s="228"/>
      <c r="H44" s="56"/>
      <c r="I44" s="56"/>
    </row>
    <row r="45" spans="1:9">
      <c r="A45" s="81">
        <v>1</v>
      </c>
      <c r="B45" s="56"/>
      <c r="C45" s="54">
        <v>2</v>
      </c>
      <c r="D45" s="71">
        <v>10.17</v>
      </c>
      <c r="E45" s="56"/>
      <c r="F45" s="56"/>
      <c r="G45" s="71">
        <v>20.34</v>
      </c>
      <c r="H45" s="89" t="s">
        <v>225</v>
      </c>
      <c r="I45" s="101" t="s">
        <v>210</v>
      </c>
    </row>
    <row r="46" spans="1:9">
      <c r="A46" s="81">
        <v>2</v>
      </c>
      <c r="B46" s="72">
        <v>0</v>
      </c>
      <c r="C46" s="54">
        <v>2</v>
      </c>
      <c r="D46" s="71">
        <v>10.5</v>
      </c>
      <c r="E46" s="56"/>
      <c r="F46" s="56"/>
      <c r="G46" s="71">
        <v>21</v>
      </c>
      <c r="H46" s="89" t="s">
        <v>225</v>
      </c>
      <c r="I46" s="70">
        <v>0</v>
      </c>
    </row>
    <row r="47" spans="1:9">
      <c r="A47" s="56"/>
      <c r="B47" s="53" t="s">
        <v>211</v>
      </c>
      <c r="C47" s="56"/>
      <c r="D47" s="56"/>
      <c r="E47" s="56"/>
      <c r="F47" s="56"/>
      <c r="G47" s="56"/>
      <c r="H47" s="56"/>
      <c r="I47" s="56"/>
    </row>
    <row r="48" spans="1:9">
      <c r="A48" s="81">
        <v>1</v>
      </c>
      <c r="B48" s="56"/>
      <c r="C48" s="54">
        <v>4</v>
      </c>
      <c r="D48" s="71">
        <v>13</v>
      </c>
      <c r="E48" s="56"/>
      <c r="F48" s="56"/>
      <c r="G48" s="71">
        <v>52</v>
      </c>
      <c r="H48" s="89" t="s">
        <v>225</v>
      </c>
      <c r="I48" s="101" t="s">
        <v>213</v>
      </c>
    </row>
    <row r="49" spans="1:9">
      <c r="A49" s="81">
        <v>2</v>
      </c>
      <c r="B49" s="72">
        <v>0</v>
      </c>
      <c r="C49" s="54">
        <v>2</v>
      </c>
      <c r="D49" s="71">
        <v>9.25</v>
      </c>
      <c r="E49" s="56"/>
      <c r="F49" s="56"/>
      <c r="G49" s="71">
        <v>18.5</v>
      </c>
      <c r="H49" s="89" t="s">
        <v>225</v>
      </c>
      <c r="I49" s="70">
        <v>0</v>
      </c>
    </row>
    <row r="50" spans="1:9">
      <c r="A50" s="56"/>
      <c r="B50" s="56"/>
      <c r="C50" s="56"/>
      <c r="D50" s="206" t="s">
        <v>226</v>
      </c>
      <c r="E50" s="207"/>
      <c r="F50" s="208"/>
      <c r="G50" s="74">
        <v>111.84</v>
      </c>
      <c r="H50" s="49" t="s">
        <v>225</v>
      </c>
      <c r="I50" s="56"/>
    </row>
    <row r="51" spans="1:9">
      <c r="A51" s="56"/>
      <c r="B51" s="58" t="s">
        <v>283</v>
      </c>
      <c r="C51" s="54">
        <v>4</v>
      </c>
      <c r="D51" s="71">
        <v>111.84</v>
      </c>
      <c r="E51" s="76">
        <v>1.0249999999999999</v>
      </c>
      <c r="F51" s="77">
        <v>0.4536</v>
      </c>
      <c r="G51" s="71">
        <v>208</v>
      </c>
      <c r="H51" s="103" t="s">
        <v>135</v>
      </c>
      <c r="I51" s="101" t="s">
        <v>227</v>
      </c>
    </row>
    <row r="52" spans="1:9">
      <c r="A52" s="56"/>
      <c r="B52" s="56"/>
      <c r="C52" s="56"/>
      <c r="D52" s="56"/>
      <c r="E52" s="215" t="s">
        <v>228</v>
      </c>
      <c r="F52" s="216"/>
      <c r="G52" s="71">
        <v>208</v>
      </c>
      <c r="H52" s="103" t="s">
        <v>135</v>
      </c>
      <c r="I52" s="56"/>
    </row>
    <row r="53" spans="1:9">
      <c r="A53" s="56"/>
      <c r="B53" s="89" t="s">
        <v>284</v>
      </c>
      <c r="C53" s="56"/>
      <c r="D53" s="56"/>
      <c r="E53" s="56"/>
      <c r="F53" s="56"/>
      <c r="G53" s="56"/>
      <c r="H53" s="56"/>
      <c r="I53" s="56"/>
    </row>
    <row r="54" spans="1:9">
      <c r="A54" s="56"/>
      <c r="B54" s="56"/>
      <c r="C54" s="54">
        <v>149</v>
      </c>
      <c r="D54" s="76">
        <v>3</v>
      </c>
      <c r="E54" s="76">
        <v>0.375</v>
      </c>
      <c r="F54" s="77">
        <v>0.4536</v>
      </c>
      <c r="G54" s="71">
        <v>76.099999999999994</v>
      </c>
      <c r="H54" s="103" t="s">
        <v>135</v>
      </c>
      <c r="I54" s="101" t="s">
        <v>239</v>
      </c>
    </row>
    <row r="55" spans="1:9">
      <c r="A55" s="56"/>
      <c r="B55" s="56"/>
      <c r="C55" s="56"/>
      <c r="D55" s="56"/>
      <c r="E55" s="215" t="s">
        <v>259</v>
      </c>
      <c r="F55" s="216"/>
      <c r="G55" s="71">
        <v>76.099999999999994</v>
      </c>
      <c r="H55" s="103" t="s">
        <v>135</v>
      </c>
      <c r="I55" s="56"/>
    </row>
    <row r="56" spans="1:9">
      <c r="A56" s="56"/>
      <c r="B56" s="53" t="s">
        <v>149</v>
      </c>
      <c r="C56" s="56"/>
      <c r="D56" s="56"/>
      <c r="E56" s="211" t="s">
        <v>260</v>
      </c>
      <c r="F56" s="212"/>
      <c r="G56" s="74">
        <v>284.08999999999997</v>
      </c>
      <c r="H56" s="52" t="s">
        <v>135</v>
      </c>
      <c r="I56" s="56"/>
    </row>
    <row r="57" spans="1:9" ht="114.75">
      <c r="A57" s="99">
        <v>2</v>
      </c>
      <c r="B57" s="89" t="s">
        <v>285</v>
      </c>
      <c r="C57" s="55"/>
      <c r="D57" s="55"/>
      <c r="E57" s="55"/>
      <c r="F57" s="55"/>
      <c r="G57" s="55"/>
      <c r="H57" s="55"/>
      <c r="I57" s="55"/>
    </row>
    <row r="58" spans="1:9">
      <c r="A58" s="56"/>
      <c r="B58" s="53" t="s">
        <v>286</v>
      </c>
      <c r="C58" s="56"/>
      <c r="D58" s="56"/>
      <c r="E58" s="56"/>
      <c r="F58" s="56"/>
      <c r="G58" s="56"/>
      <c r="H58" s="56"/>
      <c r="I58" s="56"/>
    </row>
    <row r="59" spans="1:9">
      <c r="A59" s="52" t="s">
        <v>206</v>
      </c>
      <c r="B59" s="108" t="s">
        <v>267</v>
      </c>
      <c r="C59" s="56"/>
      <c r="D59" s="56"/>
      <c r="E59" s="56"/>
      <c r="F59" s="56"/>
      <c r="G59" s="56"/>
      <c r="H59" s="56"/>
      <c r="I59" s="56"/>
    </row>
    <row r="60" spans="1:9">
      <c r="A60" s="56"/>
      <c r="B60" s="109" t="s">
        <v>208</v>
      </c>
      <c r="C60" s="56"/>
      <c r="D60" s="56"/>
      <c r="E60" s="56"/>
      <c r="F60" s="56"/>
      <c r="G60" s="56"/>
      <c r="H60" s="56"/>
      <c r="I60" s="56"/>
    </row>
    <row r="61" spans="1:9">
      <c r="A61" s="81">
        <v>1</v>
      </c>
      <c r="B61" s="56"/>
      <c r="C61" s="54">
        <v>2</v>
      </c>
      <c r="D61" s="71">
        <v>8</v>
      </c>
      <c r="E61" s="76">
        <v>1.125</v>
      </c>
      <c r="F61" s="76">
        <v>1</v>
      </c>
      <c r="G61" s="71">
        <v>18</v>
      </c>
      <c r="H61" s="89" t="s">
        <v>115</v>
      </c>
      <c r="I61" s="101" t="s">
        <v>210</v>
      </c>
    </row>
    <row r="62" spans="1:9">
      <c r="A62" s="81">
        <v>2</v>
      </c>
      <c r="B62" s="72">
        <v>0</v>
      </c>
      <c r="C62" s="54">
        <v>2</v>
      </c>
      <c r="D62" s="71">
        <v>10.5</v>
      </c>
      <c r="E62" s="76">
        <v>0.66</v>
      </c>
      <c r="F62" s="76">
        <v>0.75</v>
      </c>
      <c r="G62" s="71">
        <v>10.4</v>
      </c>
      <c r="H62" s="89" t="s">
        <v>115</v>
      </c>
      <c r="I62" s="70">
        <v>0</v>
      </c>
    </row>
    <row r="63" spans="1:9">
      <c r="A63" s="56"/>
      <c r="B63" s="53" t="s">
        <v>211</v>
      </c>
      <c r="C63" s="56"/>
      <c r="D63" s="56"/>
      <c r="E63" s="56"/>
      <c r="F63" s="56"/>
      <c r="G63" s="56"/>
      <c r="H63" s="56"/>
      <c r="I63" s="56"/>
    </row>
    <row r="64" spans="1:9">
      <c r="A64" s="81">
        <v>1</v>
      </c>
      <c r="B64" s="56"/>
      <c r="C64" s="54">
        <v>2</v>
      </c>
      <c r="D64" s="71">
        <v>12</v>
      </c>
      <c r="E64" s="76">
        <v>1.125</v>
      </c>
      <c r="F64" s="76">
        <v>1</v>
      </c>
      <c r="G64" s="71">
        <v>27</v>
      </c>
      <c r="H64" s="89" t="s">
        <v>115</v>
      </c>
      <c r="I64" s="101" t="s">
        <v>213</v>
      </c>
    </row>
    <row r="65" spans="1:9">
      <c r="A65" s="81">
        <v>2</v>
      </c>
      <c r="B65" s="72">
        <v>0</v>
      </c>
      <c r="C65" s="54">
        <v>2</v>
      </c>
      <c r="D65" s="54">
        <v>7</v>
      </c>
      <c r="E65" s="76">
        <v>0.66</v>
      </c>
      <c r="F65" s="76">
        <v>0.75</v>
      </c>
      <c r="G65" s="71">
        <v>6.93</v>
      </c>
      <c r="H65" s="89" t="s">
        <v>115</v>
      </c>
      <c r="I65" s="70">
        <v>0</v>
      </c>
    </row>
    <row r="66" spans="1:9">
      <c r="A66" s="112"/>
      <c r="B66" s="113" t="s">
        <v>149</v>
      </c>
      <c r="C66" s="112"/>
      <c r="D66" s="112"/>
      <c r="E66" s="112"/>
      <c r="F66" s="112"/>
      <c r="G66" s="114">
        <v>62.33</v>
      </c>
      <c r="H66" s="108" t="s">
        <v>115</v>
      </c>
      <c r="I66" s="112"/>
    </row>
    <row r="67" spans="1:9" ht="165.75">
      <c r="A67" s="116"/>
      <c r="B67" s="116" t="s">
        <v>223</v>
      </c>
      <c r="C67" s="116"/>
      <c r="D67" s="116"/>
      <c r="E67" s="116"/>
      <c r="F67" s="116"/>
      <c r="G67" s="116"/>
      <c r="H67" s="116"/>
      <c r="I67" s="116"/>
    </row>
    <row r="68" spans="1:9">
      <c r="A68" s="56"/>
      <c r="B68" s="56"/>
      <c r="C68" s="56"/>
      <c r="D68" s="244" t="s">
        <v>224</v>
      </c>
      <c r="E68" s="245"/>
      <c r="F68" s="245"/>
      <c r="G68" s="246"/>
      <c r="H68" s="56"/>
      <c r="I68" s="56"/>
    </row>
    <row r="69" spans="1:9">
      <c r="A69" s="56"/>
      <c r="B69" s="53" t="s">
        <v>287</v>
      </c>
      <c r="C69" s="56"/>
      <c r="D69" s="247"/>
      <c r="E69" s="248"/>
      <c r="F69" s="248"/>
      <c r="G69" s="249"/>
      <c r="H69" s="56"/>
      <c r="I69" s="56"/>
    </row>
    <row r="70" spans="1:9">
      <c r="A70" s="56"/>
      <c r="B70" s="58" t="s">
        <v>288</v>
      </c>
      <c r="C70" s="56"/>
      <c r="D70" s="56"/>
      <c r="E70" s="56"/>
      <c r="F70" s="56"/>
      <c r="G70" s="56"/>
      <c r="H70" s="56"/>
      <c r="I70" s="56"/>
    </row>
    <row r="71" spans="1:9">
      <c r="A71" s="56"/>
      <c r="B71" s="53" t="s">
        <v>208</v>
      </c>
      <c r="C71" s="56"/>
      <c r="D71" s="56"/>
      <c r="E71" s="56"/>
      <c r="F71" s="56"/>
      <c r="G71" s="56"/>
      <c r="H71" s="56"/>
      <c r="I71" s="56"/>
    </row>
    <row r="72" spans="1:9">
      <c r="A72" s="81">
        <v>1</v>
      </c>
      <c r="B72" s="56"/>
      <c r="C72" s="54">
        <v>4</v>
      </c>
      <c r="D72" s="71">
        <v>64</v>
      </c>
      <c r="E72" s="56"/>
      <c r="F72" s="56"/>
      <c r="G72" s="71">
        <v>256</v>
      </c>
      <c r="H72" s="89" t="s">
        <v>225</v>
      </c>
      <c r="I72" s="101" t="s">
        <v>210</v>
      </c>
    </row>
    <row r="73" spans="1:9">
      <c r="A73" s="56"/>
      <c r="B73" s="53" t="s">
        <v>211</v>
      </c>
      <c r="C73" s="56"/>
      <c r="D73" s="56"/>
      <c r="E73" s="56"/>
      <c r="F73" s="56"/>
      <c r="G73" s="56"/>
      <c r="H73" s="56"/>
      <c r="I73" s="56"/>
    </row>
    <row r="74" spans="1:9">
      <c r="A74" s="81">
        <v>1</v>
      </c>
      <c r="B74" s="56"/>
      <c r="C74" s="54">
        <v>6</v>
      </c>
      <c r="D74" s="71">
        <v>13</v>
      </c>
      <c r="E74" s="56"/>
      <c r="F74" s="56"/>
      <c r="G74" s="71">
        <v>78</v>
      </c>
      <c r="H74" s="89" t="s">
        <v>225</v>
      </c>
      <c r="I74" s="101" t="s">
        <v>213</v>
      </c>
    </row>
    <row r="75" spans="1:9">
      <c r="A75" s="56"/>
      <c r="B75" s="56"/>
      <c r="C75" s="56"/>
      <c r="D75" s="56"/>
      <c r="E75" s="239" t="s">
        <v>200</v>
      </c>
      <c r="F75" s="241"/>
      <c r="G75" s="74">
        <v>334</v>
      </c>
      <c r="H75" s="49" t="s">
        <v>225</v>
      </c>
      <c r="I75" s="56"/>
    </row>
    <row r="76" spans="1:9">
      <c r="A76" s="56"/>
      <c r="B76" s="58" t="s">
        <v>289</v>
      </c>
      <c r="C76" s="54">
        <v>4</v>
      </c>
      <c r="D76" s="76">
        <v>334</v>
      </c>
      <c r="E76" s="76">
        <v>0.66700000000000004</v>
      </c>
      <c r="F76" s="77">
        <v>0.4536</v>
      </c>
      <c r="G76" s="71">
        <v>404.21</v>
      </c>
      <c r="H76" s="103" t="s">
        <v>135</v>
      </c>
      <c r="I76" s="101" t="s">
        <v>227</v>
      </c>
    </row>
    <row r="77" spans="1:9">
      <c r="A77" s="56"/>
      <c r="B77" s="58" t="s">
        <v>290</v>
      </c>
      <c r="C77" s="54">
        <v>4</v>
      </c>
      <c r="D77" s="76">
        <v>334</v>
      </c>
      <c r="E77" s="76">
        <v>0.66700000000000004</v>
      </c>
      <c r="F77" s="77">
        <v>0.4536</v>
      </c>
      <c r="G77" s="71">
        <v>404.21</v>
      </c>
      <c r="H77" s="103" t="s">
        <v>135</v>
      </c>
      <c r="I77" s="101" t="s">
        <v>227</v>
      </c>
    </row>
    <row r="78" spans="1:9">
      <c r="A78" s="56"/>
      <c r="B78" s="58" t="s">
        <v>291</v>
      </c>
      <c r="C78" s="54">
        <v>890</v>
      </c>
      <c r="D78" s="76">
        <v>3.75</v>
      </c>
      <c r="E78" s="76">
        <v>0.375</v>
      </c>
      <c r="F78" s="77">
        <v>0.4536</v>
      </c>
      <c r="G78" s="71">
        <v>567.71</v>
      </c>
      <c r="H78" s="103" t="s">
        <v>135</v>
      </c>
      <c r="I78" s="101" t="s">
        <v>227</v>
      </c>
    </row>
    <row r="79" spans="1:9">
      <c r="A79" s="56"/>
      <c r="B79" s="56"/>
      <c r="C79" s="56"/>
      <c r="D79" s="56"/>
      <c r="E79" s="242" t="s">
        <v>292</v>
      </c>
      <c r="F79" s="243"/>
      <c r="G79" s="71">
        <v>1376.13</v>
      </c>
      <c r="H79" s="103" t="s">
        <v>135</v>
      </c>
      <c r="I79" s="56"/>
    </row>
    <row r="80" spans="1:9">
      <c r="A80" s="56"/>
      <c r="B80" s="53" t="s">
        <v>149</v>
      </c>
      <c r="C80" s="56"/>
      <c r="D80" s="56"/>
      <c r="E80" s="56"/>
      <c r="F80" s="56"/>
      <c r="G80" s="74">
        <v>1376.13</v>
      </c>
      <c r="H80" s="52" t="s">
        <v>135</v>
      </c>
      <c r="I80" s="56"/>
    </row>
    <row r="81" spans="1:9" ht="102">
      <c r="A81" s="99">
        <v>4</v>
      </c>
      <c r="B81" s="89" t="s">
        <v>293</v>
      </c>
      <c r="C81" s="55"/>
      <c r="D81" s="55"/>
      <c r="E81" s="55"/>
      <c r="F81" s="55"/>
      <c r="G81" s="55"/>
      <c r="H81" s="55"/>
      <c r="I81" s="55"/>
    </row>
    <row r="82" spans="1:9">
      <c r="A82" s="56"/>
      <c r="B82" s="49" t="s">
        <v>288</v>
      </c>
      <c r="C82" s="56"/>
      <c r="D82" s="56"/>
      <c r="E82" s="56"/>
      <c r="F82" s="56"/>
      <c r="G82" s="56"/>
      <c r="H82" s="56"/>
      <c r="I82" s="56"/>
    </row>
    <row r="83" spans="1:9">
      <c r="A83" s="56"/>
      <c r="B83" s="53" t="s">
        <v>208</v>
      </c>
      <c r="C83" s="56"/>
      <c r="D83" s="56"/>
      <c r="E83" s="56"/>
      <c r="F83" s="56"/>
      <c r="G83" s="56"/>
      <c r="H83" s="56"/>
      <c r="I83" s="56"/>
    </row>
    <row r="84" spans="1:9">
      <c r="A84" s="81">
        <v>1</v>
      </c>
      <c r="B84" s="56"/>
      <c r="C84" s="54">
        <v>4</v>
      </c>
      <c r="D84" s="71">
        <v>60</v>
      </c>
      <c r="E84" s="76">
        <v>1.25</v>
      </c>
      <c r="F84" s="71">
        <v>1.5</v>
      </c>
      <c r="G84" s="71">
        <v>450</v>
      </c>
      <c r="H84" s="89" t="s">
        <v>115</v>
      </c>
      <c r="I84" s="101" t="s">
        <v>210</v>
      </c>
    </row>
    <row r="85" spans="1:9">
      <c r="A85" s="56"/>
      <c r="B85" s="53" t="s">
        <v>211</v>
      </c>
      <c r="C85" s="56"/>
      <c r="D85" s="56"/>
      <c r="E85" s="56"/>
      <c r="F85" s="56"/>
      <c r="G85" s="56"/>
      <c r="H85" s="56"/>
      <c r="I85" s="56"/>
    </row>
    <row r="86" spans="1:9">
      <c r="A86" s="81">
        <v>1</v>
      </c>
      <c r="B86" s="56"/>
      <c r="C86" s="54">
        <v>6</v>
      </c>
      <c r="D86" s="71">
        <v>12</v>
      </c>
      <c r="E86" s="76">
        <v>1.25</v>
      </c>
      <c r="F86" s="71">
        <v>1.5</v>
      </c>
      <c r="G86" s="71">
        <v>135</v>
      </c>
      <c r="H86" s="89" t="s">
        <v>115</v>
      </c>
      <c r="I86" s="101" t="s">
        <v>213</v>
      </c>
    </row>
    <row r="87" spans="1:9">
      <c r="A87" s="56"/>
      <c r="B87" s="53" t="s">
        <v>149</v>
      </c>
      <c r="C87" s="56"/>
      <c r="D87" s="56"/>
      <c r="E87" s="56"/>
      <c r="F87" s="56"/>
      <c r="G87" s="74">
        <v>585</v>
      </c>
      <c r="H87" s="49" t="s">
        <v>115</v>
      </c>
      <c r="I87" s="56"/>
    </row>
    <row r="88" spans="1:9" ht="89.25">
      <c r="A88" s="99">
        <v>5</v>
      </c>
      <c r="B88" s="89" t="s">
        <v>294</v>
      </c>
      <c r="C88" s="55"/>
      <c r="D88" s="55"/>
      <c r="E88" s="55"/>
      <c r="F88" s="55"/>
      <c r="G88" s="55"/>
      <c r="H88" s="55"/>
      <c r="I88" s="55"/>
    </row>
    <row r="89" spans="1:9">
      <c r="A89" s="56"/>
      <c r="B89" s="56"/>
      <c r="C89" s="54">
        <v>1</v>
      </c>
      <c r="D89" s="71">
        <v>25.5</v>
      </c>
      <c r="E89" s="71">
        <v>12</v>
      </c>
      <c r="F89" s="71">
        <v>0.75</v>
      </c>
      <c r="G89" s="71">
        <v>229.5</v>
      </c>
      <c r="H89" s="89" t="s">
        <v>115</v>
      </c>
      <c r="I89" s="56"/>
    </row>
    <row r="90" spans="1:9">
      <c r="A90" s="56"/>
      <c r="B90" s="56"/>
      <c r="C90" s="54">
        <v>1</v>
      </c>
      <c r="D90" s="71">
        <v>32.5</v>
      </c>
      <c r="E90" s="71">
        <v>12</v>
      </c>
      <c r="F90" s="71">
        <v>0.75</v>
      </c>
      <c r="G90" s="71">
        <v>292.5</v>
      </c>
      <c r="H90" s="89" t="s">
        <v>115</v>
      </c>
      <c r="I90" s="56"/>
    </row>
    <row r="91" spans="1:9">
      <c r="A91" s="56"/>
      <c r="B91" s="56"/>
      <c r="C91" s="54">
        <v>1</v>
      </c>
      <c r="D91" s="71">
        <v>10.5</v>
      </c>
      <c r="E91" s="71">
        <v>8.5</v>
      </c>
      <c r="F91" s="71">
        <v>0.5</v>
      </c>
      <c r="G91" s="71">
        <v>44.63</v>
      </c>
      <c r="H91" s="89" t="s">
        <v>115</v>
      </c>
      <c r="I91" s="56"/>
    </row>
    <row r="92" spans="1:9">
      <c r="A92" s="56"/>
      <c r="B92" s="53" t="s">
        <v>149</v>
      </c>
      <c r="C92" s="56"/>
      <c r="D92" s="56"/>
      <c r="E92" s="56"/>
      <c r="F92" s="56"/>
      <c r="G92" s="74">
        <v>566.63</v>
      </c>
      <c r="H92" s="49" t="s">
        <v>115</v>
      </c>
      <c r="I92" s="56"/>
    </row>
  </sheetData>
  <mergeCells count="22">
    <mergeCell ref="A1:I1"/>
    <mergeCell ref="A2:I2"/>
    <mergeCell ref="A3:B3"/>
    <mergeCell ref="E3:I3"/>
    <mergeCell ref="A4:A5"/>
    <mergeCell ref="B4:B5"/>
    <mergeCell ref="C4:C5"/>
    <mergeCell ref="D4:F4"/>
    <mergeCell ref="G4:G5"/>
    <mergeCell ref="H4:H5"/>
    <mergeCell ref="I4:I5"/>
    <mergeCell ref="E20:F20"/>
    <mergeCell ref="E33:F33"/>
    <mergeCell ref="E34:F34"/>
    <mergeCell ref="D68:G69"/>
    <mergeCell ref="E75:F75"/>
    <mergeCell ref="E79:F79"/>
    <mergeCell ref="D42:G44"/>
    <mergeCell ref="D50:F50"/>
    <mergeCell ref="E52:F52"/>
    <mergeCell ref="E55:F55"/>
    <mergeCell ref="E56:F5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87"/>
  <sheetViews>
    <sheetView workbookViewId="0">
      <selection activeCell="B100" sqref="B100"/>
    </sheetView>
  </sheetViews>
  <sheetFormatPr defaultRowHeight="12.75"/>
  <cols>
    <col min="1" max="1" width="5.5" style="48" customWidth="1"/>
    <col min="2" max="2" width="39.83203125" style="48" customWidth="1"/>
    <col min="3" max="3" width="7.33203125" style="48" customWidth="1"/>
    <col min="4" max="4" width="11.33203125" style="48" customWidth="1"/>
    <col min="5" max="5" width="10.6640625" style="48" customWidth="1"/>
    <col min="6" max="6" width="7.33203125" style="48" customWidth="1"/>
    <col min="7" max="7" width="9.83203125" style="48" customWidth="1"/>
    <col min="8" max="8" width="6.6640625" style="48" customWidth="1"/>
    <col min="9" max="9" width="10.1640625" style="48" customWidth="1"/>
    <col min="10" max="16384" width="9.33203125" style="48"/>
  </cols>
  <sheetData>
    <row r="1" spans="1:9">
      <c r="A1" s="233" t="s">
        <v>139</v>
      </c>
      <c r="B1" s="235" t="s">
        <v>140</v>
      </c>
      <c r="C1" s="237" t="s">
        <v>141</v>
      </c>
      <c r="D1" s="239" t="s">
        <v>201</v>
      </c>
      <c r="E1" s="240"/>
      <c r="F1" s="241"/>
      <c r="G1" s="237" t="s">
        <v>143</v>
      </c>
      <c r="H1" s="229" t="s">
        <v>144</v>
      </c>
      <c r="I1" s="229" t="s">
        <v>202</v>
      </c>
    </row>
    <row r="2" spans="1:9">
      <c r="A2" s="234"/>
      <c r="B2" s="236"/>
      <c r="C2" s="238"/>
      <c r="D2" s="75" t="s">
        <v>145</v>
      </c>
      <c r="E2" s="75" t="s">
        <v>146</v>
      </c>
      <c r="F2" s="75" t="s">
        <v>147</v>
      </c>
      <c r="G2" s="238"/>
      <c r="H2" s="230"/>
      <c r="I2" s="230"/>
    </row>
    <row r="3" spans="1:9" ht="165.75">
      <c r="A3" s="55"/>
      <c r="B3" s="89" t="s">
        <v>254</v>
      </c>
      <c r="C3" s="55"/>
      <c r="D3" s="55"/>
      <c r="E3" s="117" t="s">
        <v>295</v>
      </c>
      <c r="F3" s="55"/>
      <c r="G3" s="55"/>
      <c r="H3" s="55"/>
      <c r="I3" s="55"/>
    </row>
    <row r="4" spans="1:9" ht="25.5">
      <c r="A4" s="56"/>
      <c r="B4" s="89" t="s">
        <v>296</v>
      </c>
      <c r="C4" s="100">
        <v>1</v>
      </c>
      <c r="D4" s="71">
        <v>80</v>
      </c>
      <c r="E4" s="71">
        <v>10</v>
      </c>
      <c r="F4" s="77">
        <v>0.4536</v>
      </c>
      <c r="G4" s="71">
        <v>362.88</v>
      </c>
      <c r="H4" s="103" t="s">
        <v>135</v>
      </c>
      <c r="I4" s="56"/>
    </row>
    <row r="5" spans="1:9">
      <c r="A5" s="56"/>
      <c r="B5" s="53" t="s">
        <v>149</v>
      </c>
      <c r="C5" s="56"/>
      <c r="D5" s="56"/>
      <c r="E5" s="56"/>
      <c r="F5" s="56"/>
      <c r="G5" s="74">
        <v>362.88</v>
      </c>
      <c r="H5" s="52" t="s">
        <v>135</v>
      </c>
      <c r="I5" s="56"/>
    </row>
    <row r="6" spans="1:9">
      <c r="A6" s="102">
        <v>7</v>
      </c>
      <c r="B6" s="49" t="s">
        <v>297</v>
      </c>
      <c r="C6" s="56"/>
      <c r="D6" s="56"/>
      <c r="E6" s="56"/>
      <c r="F6" s="56"/>
      <c r="G6" s="56"/>
      <c r="H6" s="56"/>
      <c r="I6" s="56"/>
    </row>
    <row r="7" spans="1:9" ht="76.5">
      <c r="A7" s="99">
        <v>1</v>
      </c>
      <c r="B7" s="89" t="s">
        <v>298</v>
      </c>
      <c r="C7" s="55"/>
      <c r="D7" s="55"/>
      <c r="E7" s="55"/>
      <c r="F7" s="55"/>
      <c r="G7" s="55"/>
      <c r="H7" s="55"/>
      <c r="I7" s="55"/>
    </row>
    <row r="8" spans="1:9">
      <c r="A8" s="81">
        <v>1</v>
      </c>
      <c r="B8" s="58" t="s">
        <v>299</v>
      </c>
      <c r="C8" s="100">
        <v>1</v>
      </c>
      <c r="D8" s="71">
        <v>9</v>
      </c>
      <c r="E8" s="71">
        <v>7</v>
      </c>
      <c r="F8" s="56"/>
      <c r="G8" s="71">
        <v>63</v>
      </c>
      <c r="H8" s="103" t="s">
        <v>129</v>
      </c>
      <c r="I8" s="56"/>
    </row>
    <row r="9" spans="1:9">
      <c r="A9" s="81">
        <v>5</v>
      </c>
      <c r="B9" s="58" t="s">
        <v>300</v>
      </c>
      <c r="C9" s="100">
        <v>1</v>
      </c>
      <c r="D9" s="71">
        <v>75</v>
      </c>
      <c r="E9" s="71">
        <v>14</v>
      </c>
      <c r="F9" s="56"/>
      <c r="G9" s="71">
        <v>1050</v>
      </c>
      <c r="H9" s="103" t="s">
        <v>129</v>
      </c>
      <c r="I9" s="56"/>
    </row>
    <row r="10" spans="1:9">
      <c r="A10" s="56"/>
      <c r="B10" s="53" t="s">
        <v>149</v>
      </c>
      <c r="C10" s="56"/>
      <c r="D10" s="56"/>
      <c r="E10" s="56"/>
      <c r="F10" s="56"/>
      <c r="G10" s="74">
        <v>1113</v>
      </c>
      <c r="H10" s="49" t="s">
        <v>129</v>
      </c>
      <c r="I10" s="56"/>
    </row>
    <row r="11" spans="1:9" ht="63.75">
      <c r="A11" s="99">
        <v>2</v>
      </c>
      <c r="B11" s="89" t="s">
        <v>301</v>
      </c>
      <c r="C11" s="55"/>
      <c r="D11" s="55"/>
      <c r="E11" s="55"/>
      <c r="F11" s="55"/>
      <c r="G11" s="55"/>
      <c r="H11" s="55"/>
      <c r="I11" s="55"/>
    </row>
    <row r="12" spans="1:9">
      <c r="A12" s="56"/>
      <c r="B12" s="58" t="s">
        <v>302</v>
      </c>
      <c r="C12" s="100">
        <v>2</v>
      </c>
      <c r="D12" s="71">
        <v>8</v>
      </c>
      <c r="E12" s="56"/>
      <c r="F12" s="71">
        <v>10</v>
      </c>
      <c r="G12" s="71">
        <v>160</v>
      </c>
      <c r="H12" s="103" t="s">
        <v>129</v>
      </c>
      <c r="I12" s="56"/>
    </row>
    <row r="13" spans="1:9">
      <c r="A13" s="56"/>
      <c r="B13" s="56"/>
      <c r="C13" s="56"/>
      <c r="D13" s="56"/>
      <c r="E13" s="56"/>
      <c r="F13" s="56"/>
      <c r="G13" s="56"/>
      <c r="H13" s="56"/>
      <c r="I13" s="56"/>
    </row>
    <row r="14" spans="1:9">
      <c r="A14" s="56"/>
      <c r="B14" s="56"/>
      <c r="C14" s="100">
        <v>2</v>
      </c>
      <c r="D14" s="71">
        <v>8</v>
      </c>
      <c r="E14" s="56"/>
      <c r="F14" s="71">
        <v>22</v>
      </c>
      <c r="G14" s="71">
        <v>352</v>
      </c>
      <c r="H14" s="103" t="s">
        <v>129</v>
      </c>
      <c r="I14" s="56"/>
    </row>
    <row r="15" spans="1:9">
      <c r="A15" s="56"/>
      <c r="B15" s="56"/>
      <c r="C15" s="56"/>
      <c r="D15" s="56"/>
      <c r="E15" s="231" t="s">
        <v>268</v>
      </c>
      <c r="F15" s="232"/>
      <c r="G15" s="74">
        <v>512</v>
      </c>
      <c r="H15" s="49" t="s">
        <v>129</v>
      </c>
      <c r="I15" s="56"/>
    </row>
    <row r="16" spans="1:9">
      <c r="A16" s="56"/>
      <c r="B16" s="213" t="s">
        <v>303</v>
      </c>
      <c r="C16" s="251"/>
      <c r="D16" s="214"/>
      <c r="E16" s="56"/>
      <c r="F16" s="56"/>
      <c r="G16" s="56"/>
      <c r="H16" s="56"/>
      <c r="I16" s="56"/>
    </row>
    <row r="17" spans="1:9">
      <c r="A17" s="56"/>
      <c r="B17" s="53" t="s">
        <v>271</v>
      </c>
      <c r="C17" s="56"/>
      <c r="D17" s="56"/>
      <c r="E17" s="56"/>
      <c r="F17" s="56"/>
      <c r="G17" s="56"/>
      <c r="H17" s="56"/>
      <c r="I17" s="56"/>
    </row>
    <row r="18" spans="1:9">
      <c r="A18" s="56"/>
      <c r="B18" s="58" t="s">
        <v>272</v>
      </c>
      <c r="C18" s="100">
        <v>1</v>
      </c>
      <c r="D18" s="71">
        <v>3</v>
      </c>
      <c r="E18" s="56"/>
      <c r="F18" s="71">
        <v>7</v>
      </c>
      <c r="G18" s="71">
        <v>21</v>
      </c>
      <c r="H18" s="103" t="s">
        <v>129</v>
      </c>
      <c r="I18" s="56"/>
    </row>
    <row r="19" spans="1:9">
      <c r="A19" s="56"/>
      <c r="B19" s="58" t="s">
        <v>273</v>
      </c>
      <c r="C19" s="100">
        <v>0</v>
      </c>
      <c r="D19" s="71">
        <v>2.5</v>
      </c>
      <c r="E19" s="56"/>
      <c r="F19" s="71">
        <v>7</v>
      </c>
      <c r="G19" s="71">
        <v>0</v>
      </c>
      <c r="H19" s="103" t="s">
        <v>129</v>
      </c>
      <c r="I19" s="56"/>
    </row>
    <row r="20" spans="1:9">
      <c r="A20" s="56"/>
      <c r="B20" s="53" t="s">
        <v>274</v>
      </c>
      <c r="C20" s="56"/>
      <c r="D20" s="56"/>
      <c r="E20" s="56"/>
      <c r="F20" s="56"/>
      <c r="G20" s="56"/>
      <c r="H20" s="56"/>
      <c r="I20" s="56"/>
    </row>
    <row r="21" spans="1:9">
      <c r="A21" s="56"/>
      <c r="B21" s="58" t="s">
        <v>275</v>
      </c>
      <c r="C21" s="100">
        <v>2</v>
      </c>
      <c r="D21" s="71">
        <v>4</v>
      </c>
      <c r="E21" s="56"/>
      <c r="F21" s="71">
        <v>4</v>
      </c>
      <c r="G21" s="71">
        <v>32</v>
      </c>
      <c r="H21" s="103" t="s">
        <v>129</v>
      </c>
      <c r="I21" s="56"/>
    </row>
    <row r="22" spans="1:9">
      <c r="A22" s="56"/>
      <c r="B22" s="53" t="s">
        <v>276</v>
      </c>
      <c r="C22" s="56"/>
      <c r="D22" s="56"/>
      <c r="E22" s="56"/>
      <c r="F22" s="56"/>
      <c r="G22" s="56"/>
      <c r="H22" s="56"/>
      <c r="I22" s="56"/>
    </row>
    <row r="23" spans="1:9">
      <c r="A23" s="56"/>
      <c r="B23" s="58" t="s">
        <v>304</v>
      </c>
      <c r="C23" s="100">
        <v>0</v>
      </c>
      <c r="D23" s="71">
        <v>1.5</v>
      </c>
      <c r="E23" s="56"/>
      <c r="F23" s="71">
        <v>1.5</v>
      </c>
      <c r="G23" s="71">
        <v>0</v>
      </c>
      <c r="H23" s="103" t="s">
        <v>129</v>
      </c>
      <c r="I23" s="56"/>
    </row>
    <row r="24" spans="1:9">
      <c r="A24" s="56"/>
      <c r="B24" s="56"/>
      <c r="C24" s="56"/>
      <c r="D24" s="56"/>
      <c r="E24" s="242" t="s">
        <v>278</v>
      </c>
      <c r="F24" s="243"/>
      <c r="G24" s="71">
        <v>53</v>
      </c>
      <c r="H24" s="103" t="s">
        <v>129</v>
      </c>
      <c r="I24" s="56"/>
    </row>
    <row r="25" spans="1:9">
      <c r="A25" s="56"/>
      <c r="B25" s="56"/>
      <c r="C25" s="56"/>
      <c r="D25" s="56"/>
      <c r="E25" s="56"/>
      <c r="F25" s="56"/>
      <c r="G25" s="56"/>
      <c r="H25" s="56"/>
      <c r="I25" s="56"/>
    </row>
    <row r="26" spans="1:9">
      <c r="A26" s="56"/>
      <c r="B26" s="56"/>
      <c r="C26" s="56"/>
      <c r="D26" s="56"/>
      <c r="E26" s="242" t="s">
        <v>305</v>
      </c>
      <c r="F26" s="243"/>
      <c r="G26" s="71">
        <v>0</v>
      </c>
      <c r="H26" s="103" t="s">
        <v>129</v>
      </c>
      <c r="I26" s="56"/>
    </row>
    <row r="27" spans="1:9">
      <c r="A27" s="56"/>
      <c r="B27" s="53" t="s">
        <v>149</v>
      </c>
      <c r="C27" s="56"/>
      <c r="D27" s="56"/>
      <c r="E27" s="75" t="s">
        <v>306</v>
      </c>
      <c r="F27" s="56"/>
      <c r="G27" s="74">
        <v>459</v>
      </c>
      <c r="H27" s="49" t="s">
        <v>129</v>
      </c>
      <c r="I27" s="56"/>
    </row>
    <row r="28" spans="1:9" ht="76.5">
      <c r="A28" s="99">
        <v>3</v>
      </c>
      <c r="B28" s="89" t="s">
        <v>307</v>
      </c>
      <c r="C28" s="55"/>
      <c r="D28" s="55"/>
      <c r="E28" s="55"/>
      <c r="F28" s="55"/>
      <c r="G28" s="55"/>
      <c r="H28" s="55"/>
      <c r="I28" s="55"/>
    </row>
    <row r="29" spans="1:9">
      <c r="A29" s="81">
        <v>1</v>
      </c>
      <c r="B29" s="58" t="s">
        <v>308</v>
      </c>
      <c r="C29" s="81">
        <v>10</v>
      </c>
      <c r="D29" s="71">
        <v>14</v>
      </c>
      <c r="E29" s="56"/>
      <c r="F29" s="110">
        <v>22</v>
      </c>
      <c r="G29" s="71">
        <v>616</v>
      </c>
      <c r="H29" s="57" t="s">
        <v>129</v>
      </c>
      <c r="I29" s="56"/>
    </row>
    <row r="30" spans="1:9">
      <c r="A30" s="56"/>
      <c r="B30" s="56"/>
      <c r="C30" s="100">
        <v>4</v>
      </c>
      <c r="D30" s="71">
        <v>12</v>
      </c>
      <c r="E30" s="56"/>
      <c r="F30" s="110">
        <v>22</v>
      </c>
      <c r="G30" s="71">
        <v>528</v>
      </c>
      <c r="H30" s="57" t="s">
        <v>129</v>
      </c>
      <c r="I30" s="56"/>
    </row>
    <row r="31" spans="1:9">
      <c r="A31" s="56"/>
      <c r="B31" s="58" t="s">
        <v>302</v>
      </c>
      <c r="C31" s="100">
        <v>2</v>
      </c>
      <c r="D31" s="71">
        <v>10.5</v>
      </c>
      <c r="E31" s="56"/>
      <c r="F31" s="110">
        <v>11</v>
      </c>
      <c r="G31" s="71">
        <v>231</v>
      </c>
      <c r="H31" s="57" t="s">
        <v>129</v>
      </c>
      <c r="I31" s="56"/>
    </row>
    <row r="32" spans="1:9">
      <c r="A32" s="56"/>
      <c r="B32" s="56"/>
      <c r="C32" s="56"/>
      <c r="D32" s="56"/>
      <c r="E32" s="231" t="s">
        <v>268</v>
      </c>
      <c r="F32" s="232"/>
      <c r="G32" s="74">
        <v>1375</v>
      </c>
      <c r="H32" s="75" t="s">
        <v>129</v>
      </c>
      <c r="I32" s="56"/>
    </row>
    <row r="33" spans="1:9">
      <c r="A33" s="56"/>
      <c r="B33" s="111" t="s">
        <v>270</v>
      </c>
      <c r="C33" s="56"/>
      <c r="D33" s="56"/>
      <c r="E33" s="56"/>
      <c r="F33" s="56"/>
      <c r="G33" s="56"/>
      <c r="H33" s="56"/>
      <c r="I33" s="56"/>
    </row>
    <row r="34" spans="1:9">
      <c r="A34" s="56"/>
      <c r="B34" s="53" t="s">
        <v>271</v>
      </c>
      <c r="C34" s="56"/>
      <c r="D34" s="56"/>
      <c r="E34" s="56"/>
      <c r="F34" s="56"/>
      <c r="G34" s="56"/>
      <c r="H34" s="56"/>
      <c r="I34" s="56"/>
    </row>
    <row r="35" spans="1:9">
      <c r="A35" s="56"/>
      <c r="B35" s="58" t="s">
        <v>272</v>
      </c>
      <c r="C35" s="100">
        <v>1</v>
      </c>
      <c r="D35" s="71">
        <v>3</v>
      </c>
      <c r="E35" s="56"/>
      <c r="F35" s="82">
        <v>7</v>
      </c>
      <c r="G35" s="71">
        <v>21</v>
      </c>
      <c r="H35" s="57" t="s">
        <v>129</v>
      </c>
      <c r="I35" s="56"/>
    </row>
    <row r="36" spans="1:9">
      <c r="A36" s="56"/>
      <c r="B36" s="53" t="s">
        <v>274</v>
      </c>
      <c r="C36" s="56"/>
      <c r="D36" s="56"/>
      <c r="E36" s="56"/>
      <c r="F36" s="56"/>
      <c r="G36" s="56"/>
      <c r="H36" s="56"/>
      <c r="I36" s="56"/>
    </row>
    <row r="37" spans="1:9">
      <c r="A37" s="56"/>
      <c r="B37" s="58" t="s">
        <v>275</v>
      </c>
      <c r="C37" s="100">
        <v>2</v>
      </c>
      <c r="D37" s="71">
        <v>4</v>
      </c>
      <c r="E37" s="56"/>
      <c r="F37" s="82">
        <v>6</v>
      </c>
      <c r="G37" s="71">
        <v>48</v>
      </c>
      <c r="H37" s="57" t="s">
        <v>129</v>
      </c>
      <c r="I37" s="56"/>
    </row>
    <row r="38" spans="1:9">
      <c r="A38" s="56"/>
      <c r="B38" s="53" t="s">
        <v>276</v>
      </c>
      <c r="C38" s="56"/>
      <c r="D38" s="56"/>
      <c r="E38" s="56"/>
      <c r="F38" s="56"/>
      <c r="G38" s="56"/>
      <c r="H38" s="56"/>
      <c r="I38" s="56"/>
    </row>
    <row r="39" spans="1:9">
      <c r="A39" s="56"/>
      <c r="B39" s="58" t="s">
        <v>304</v>
      </c>
      <c r="C39" s="100">
        <v>0</v>
      </c>
      <c r="D39" s="71">
        <v>1.5</v>
      </c>
      <c r="E39" s="56"/>
      <c r="F39" s="82">
        <v>1.5</v>
      </c>
      <c r="G39" s="71">
        <v>0</v>
      </c>
      <c r="H39" s="57" t="s">
        <v>129</v>
      </c>
      <c r="I39" s="56"/>
    </row>
    <row r="40" spans="1:9">
      <c r="A40" s="56"/>
      <c r="B40" s="56"/>
      <c r="C40" s="56"/>
      <c r="D40" s="56"/>
      <c r="E40" s="242" t="s">
        <v>278</v>
      </c>
      <c r="F40" s="243"/>
      <c r="G40" s="71">
        <v>69</v>
      </c>
      <c r="H40" s="57" t="s">
        <v>129</v>
      </c>
      <c r="I40" s="56"/>
    </row>
    <row r="41" spans="1:9">
      <c r="A41" s="56"/>
      <c r="B41" s="53" t="s">
        <v>149</v>
      </c>
      <c r="C41" s="56"/>
      <c r="D41" s="56"/>
      <c r="E41" s="211" t="s">
        <v>309</v>
      </c>
      <c r="F41" s="212"/>
      <c r="G41" s="74">
        <v>1306</v>
      </c>
      <c r="H41" s="75" t="s">
        <v>129</v>
      </c>
      <c r="I41" s="56"/>
    </row>
    <row r="42" spans="1:9">
      <c r="A42" s="102">
        <v>8</v>
      </c>
      <c r="B42" s="49" t="s">
        <v>310</v>
      </c>
      <c r="C42" s="56"/>
      <c r="D42" s="56"/>
      <c r="E42" s="56"/>
      <c r="F42" s="56"/>
      <c r="G42" s="56"/>
      <c r="H42" s="56"/>
      <c r="I42" s="56"/>
    </row>
    <row r="43" spans="1:9" ht="76.5">
      <c r="A43" s="99">
        <v>1</v>
      </c>
      <c r="B43" s="55" t="s">
        <v>311</v>
      </c>
      <c r="C43" s="55"/>
      <c r="D43" s="55"/>
      <c r="E43" s="55"/>
      <c r="F43" s="55"/>
      <c r="G43" s="55"/>
      <c r="H43" s="55"/>
      <c r="I43" s="55"/>
    </row>
    <row r="44" spans="1:9">
      <c r="A44" s="56"/>
      <c r="B44" s="58" t="s">
        <v>312</v>
      </c>
      <c r="C44" s="100">
        <v>1</v>
      </c>
      <c r="D44" s="71">
        <v>8</v>
      </c>
      <c r="E44" s="71">
        <v>8</v>
      </c>
      <c r="F44" s="82">
        <v>0.25</v>
      </c>
      <c r="G44" s="71">
        <v>16</v>
      </c>
      <c r="H44" s="57" t="s">
        <v>115</v>
      </c>
      <c r="I44" s="56"/>
    </row>
    <row r="45" spans="1:9">
      <c r="A45" s="56"/>
      <c r="B45" s="56"/>
      <c r="C45" s="56"/>
      <c r="D45" s="56"/>
      <c r="E45" s="56"/>
      <c r="F45" s="56"/>
      <c r="G45" s="56"/>
      <c r="H45" s="56"/>
      <c r="I45" s="56"/>
    </row>
    <row r="46" spans="1:9">
      <c r="A46" s="56"/>
      <c r="B46" s="53" t="s">
        <v>149</v>
      </c>
      <c r="C46" s="56"/>
      <c r="D46" s="56"/>
      <c r="E46" s="203"/>
      <c r="F46" s="205"/>
      <c r="G46" s="74">
        <v>16</v>
      </c>
      <c r="H46" s="75" t="s">
        <v>115</v>
      </c>
      <c r="I46" s="56"/>
    </row>
    <row r="47" spans="1:9" ht="76.5">
      <c r="A47" s="99">
        <v>2</v>
      </c>
      <c r="B47" s="89" t="s">
        <v>313</v>
      </c>
      <c r="C47" s="55"/>
      <c r="D47" s="55"/>
      <c r="E47" s="55"/>
      <c r="F47" s="55"/>
      <c r="G47" s="55"/>
      <c r="H47" s="55"/>
      <c r="I47" s="55"/>
    </row>
    <row r="48" spans="1:9">
      <c r="A48" s="81">
        <v>6</v>
      </c>
      <c r="B48" s="58" t="s">
        <v>308</v>
      </c>
      <c r="C48" s="100">
        <v>1</v>
      </c>
      <c r="D48" s="71">
        <v>8</v>
      </c>
      <c r="E48" s="71">
        <v>8</v>
      </c>
      <c r="F48" s="56"/>
      <c r="G48" s="71">
        <v>15.75</v>
      </c>
      <c r="H48" s="57" t="s">
        <v>129</v>
      </c>
      <c r="I48" s="56"/>
    </row>
    <row r="49" spans="1:9">
      <c r="A49" s="56"/>
      <c r="B49" s="53" t="s">
        <v>149</v>
      </c>
      <c r="C49" s="56"/>
      <c r="D49" s="56"/>
      <c r="E49" s="203"/>
      <c r="F49" s="205"/>
      <c r="G49" s="74">
        <v>15.75</v>
      </c>
      <c r="H49" s="75" t="s">
        <v>129</v>
      </c>
      <c r="I49" s="56"/>
    </row>
    <row r="50" spans="1:9">
      <c r="A50" s="102">
        <v>9</v>
      </c>
      <c r="B50" s="49" t="s">
        <v>314</v>
      </c>
      <c r="C50" s="56"/>
      <c r="D50" s="56"/>
      <c r="E50" s="56"/>
      <c r="F50" s="56"/>
      <c r="G50" s="56"/>
      <c r="H50" s="56"/>
      <c r="I50" s="56"/>
    </row>
    <row r="51" spans="1:9" ht="165.75">
      <c r="A51" s="99">
        <v>1</v>
      </c>
      <c r="B51" s="89" t="s">
        <v>315</v>
      </c>
      <c r="C51" s="55"/>
      <c r="D51" s="55"/>
      <c r="E51" s="55"/>
      <c r="F51" s="55"/>
      <c r="G51" s="55"/>
      <c r="H51" s="55"/>
      <c r="I51" s="55"/>
    </row>
    <row r="52" spans="1:9">
      <c r="A52" s="56"/>
      <c r="B52" s="58" t="s">
        <v>316</v>
      </c>
      <c r="C52" s="100">
        <v>1</v>
      </c>
      <c r="D52" s="76">
        <v>1113</v>
      </c>
      <c r="E52" s="56"/>
      <c r="F52" s="56"/>
      <c r="G52" s="71">
        <v>1113</v>
      </c>
      <c r="H52" s="57" t="s">
        <v>129</v>
      </c>
      <c r="I52" s="56"/>
    </row>
    <row r="53" spans="1:9">
      <c r="A53" s="56"/>
      <c r="B53" s="53" t="s">
        <v>149</v>
      </c>
      <c r="C53" s="56"/>
      <c r="D53" s="56"/>
      <c r="E53" s="56"/>
      <c r="F53" s="56"/>
      <c r="G53" s="74">
        <v>1113</v>
      </c>
      <c r="H53" s="75" t="s">
        <v>129</v>
      </c>
      <c r="I53" s="56"/>
    </row>
    <row r="54" spans="1:9" ht="153">
      <c r="A54" s="61">
        <v>2</v>
      </c>
      <c r="B54" s="55" t="s">
        <v>317</v>
      </c>
      <c r="C54" s="55"/>
      <c r="D54" s="55"/>
      <c r="E54" s="55"/>
      <c r="F54" s="55"/>
      <c r="G54" s="55"/>
      <c r="H54" s="55"/>
      <c r="I54" s="55"/>
    </row>
    <row r="55" spans="1:9">
      <c r="A55" s="56"/>
      <c r="B55" s="58" t="s">
        <v>318</v>
      </c>
      <c r="C55" s="100">
        <v>1</v>
      </c>
      <c r="D55" s="76">
        <v>267</v>
      </c>
      <c r="E55" s="56"/>
      <c r="F55" s="56"/>
      <c r="G55" s="71">
        <v>267</v>
      </c>
      <c r="H55" s="57" t="s">
        <v>129</v>
      </c>
      <c r="I55" s="56"/>
    </row>
    <row r="56" spans="1:9">
      <c r="A56" s="56"/>
      <c r="B56" s="53" t="s">
        <v>149</v>
      </c>
      <c r="C56" s="56"/>
      <c r="D56" s="56"/>
      <c r="E56" s="56"/>
      <c r="F56" s="56"/>
      <c r="G56" s="74">
        <v>267</v>
      </c>
      <c r="H56" s="75" t="s">
        <v>129</v>
      </c>
      <c r="I56" s="56"/>
    </row>
    <row r="57" spans="1:9">
      <c r="A57" s="56"/>
      <c r="B57" s="56"/>
      <c r="C57" s="56"/>
      <c r="D57" s="56"/>
      <c r="E57" s="56"/>
      <c r="F57" s="56"/>
      <c r="G57" s="56"/>
      <c r="H57" s="56"/>
      <c r="I57" s="56"/>
    </row>
    <row r="58" spans="1:9" ht="89.25">
      <c r="A58" s="61">
        <v>3</v>
      </c>
      <c r="B58" s="89" t="s">
        <v>319</v>
      </c>
      <c r="C58" s="55"/>
      <c r="D58" s="55"/>
      <c r="E58" s="55"/>
      <c r="F58" s="55"/>
      <c r="G58" s="55"/>
      <c r="H58" s="55"/>
      <c r="I58" s="55"/>
    </row>
    <row r="59" spans="1:9" ht="25.5">
      <c r="A59" s="56"/>
      <c r="B59" s="58" t="s">
        <v>320</v>
      </c>
      <c r="C59" s="100">
        <v>1</v>
      </c>
      <c r="D59" s="76">
        <v>1450</v>
      </c>
      <c r="E59" s="56"/>
      <c r="F59" s="56"/>
      <c r="G59" s="71">
        <v>1450</v>
      </c>
      <c r="H59" s="57" t="s">
        <v>129</v>
      </c>
      <c r="I59" s="56"/>
    </row>
    <row r="60" spans="1:9">
      <c r="A60" s="56"/>
      <c r="B60" s="53" t="s">
        <v>149</v>
      </c>
      <c r="C60" s="56"/>
      <c r="D60" s="56"/>
      <c r="E60" s="56"/>
      <c r="F60" s="56"/>
      <c r="G60" s="74">
        <v>1450</v>
      </c>
      <c r="H60" s="75" t="s">
        <v>129</v>
      </c>
      <c r="I60" s="56"/>
    </row>
    <row r="61" spans="1:9">
      <c r="A61" s="56"/>
      <c r="B61" s="56"/>
      <c r="C61" s="56"/>
      <c r="D61" s="56"/>
      <c r="E61" s="56"/>
      <c r="F61" s="56"/>
      <c r="G61" s="56"/>
      <c r="H61" s="56"/>
      <c r="I61" s="56"/>
    </row>
    <row r="62" spans="1:9" ht="127.5">
      <c r="A62" s="61">
        <v>4</v>
      </c>
      <c r="B62" s="55" t="s">
        <v>321</v>
      </c>
      <c r="C62" s="55"/>
      <c r="D62" s="55"/>
      <c r="E62" s="55"/>
      <c r="F62" s="55"/>
      <c r="G62" s="55"/>
      <c r="H62" s="55"/>
      <c r="I62" s="55"/>
    </row>
    <row r="63" spans="1:9">
      <c r="A63" s="56"/>
      <c r="B63" s="56"/>
      <c r="C63" s="100">
        <v>4</v>
      </c>
      <c r="D63" s="76">
        <v>19</v>
      </c>
      <c r="E63" s="56"/>
      <c r="F63" s="118">
        <v>8</v>
      </c>
      <c r="G63" s="71">
        <v>152</v>
      </c>
      <c r="H63" s="57" t="s">
        <v>129</v>
      </c>
      <c r="I63" s="56"/>
    </row>
    <row r="64" spans="1:9">
      <c r="A64" s="56"/>
      <c r="B64" s="53" t="s">
        <v>149</v>
      </c>
      <c r="C64" s="56"/>
      <c r="D64" s="56"/>
      <c r="E64" s="56"/>
      <c r="F64" s="56"/>
      <c r="G64" s="74">
        <v>152</v>
      </c>
      <c r="H64" s="75" t="s">
        <v>129</v>
      </c>
      <c r="I64" s="56"/>
    </row>
    <row r="65" spans="1:9" ht="127.5">
      <c r="A65" s="61">
        <v>5</v>
      </c>
      <c r="B65" s="89" t="s">
        <v>322</v>
      </c>
      <c r="C65" s="55"/>
      <c r="D65" s="55"/>
      <c r="E65" s="119" t="s">
        <v>323</v>
      </c>
      <c r="F65" s="55"/>
      <c r="G65" s="55"/>
      <c r="H65" s="55"/>
      <c r="I65" s="55"/>
    </row>
    <row r="66" spans="1:9">
      <c r="A66" s="56"/>
      <c r="B66" s="53" t="s">
        <v>324</v>
      </c>
      <c r="C66" s="56"/>
      <c r="D66" s="56"/>
      <c r="E66" s="56"/>
      <c r="F66" s="56"/>
      <c r="G66" s="56"/>
      <c r="H66" s="56"/>
      <c r="I66" s="56"/>
    </row>
    <row r="67" spans="1:9">
      <c r="A67" s="54">
        <v>3</v>
      </c>
      <c r="B67" s="58" t="s">
        <v>272</v>
      </c>
      <c r="C67" s="100">
        <v>1</v>
      </c>
      <c r="D67" s="71">
        <v>3</v>
      </c>
      <c r="E67" s="76">
        <v>2</v>
      </c>
      <c r="F67" s="82">
        <v>7</v>
      </c>
      <c r="G67" s="71">
        <v>42</v>
      </c>
      <c r="H67" s="57" t="s">
        <v>129</v>
      </c>
      <c r="I67" s="56"/>
    </row>
    <row r="68" spans="1:9">
      <c r="A68" s="54">
        <v>4</v>
      </c>
      <c r="B68" s="58" t="s">
        <v>273</v>
      </c>
      <c r="C68" s="100">
        <v>0</v>
      </c>
      <c r="D68" s="71">
        <v>2.5</v>
      </c>
      <c r="E68" s="76">
        <v>2</v>
      </c>
      <c r="F68" s="82">
        <v>7</v>
      </c>
      <c r="G68" s="71">
        <v>0</v>
      </c>
      <c r="H68" s="57" t="s">
        <v>129</v>
      </c>
      <c r="I68" s="56"/>
    </row>
    <row r="69" spans="1:9">
      <c r="A69" s="56"/>
      <c r="B69" s="53" t="s">
        <v>149</v>
      </c>
      <c r="C69" s="56"/>
      <c r="D69" s="56"/>
      <c r="E69" s="56"/>
      <c r="F69" s="56"/>
      <c r="G69" s="74">
        <v>42</v>
      </c>
      <c r="H69" s="75" t="s">
        <v>129</v>
      </c>
      <c r="I69" s="56"/>
    </row>
    <row r="70" spans="1:9">
      <c r="A70" s="56"/>
      <c r="B70" s="56"/>
      <c r="C70" s="56"/>
      <c r="D70" s="56"/>
      <c r="E70" s="56"/>
      <c r="F70" s="56"/>
      <c r="G70" s="56"/>
      <c r="H70" s="56"/>
      <c r="I70" s="56"/>
    </row>
    <row r="71" spans="1:9">
      <c r="A71" s="90">
        <v>11</v>
      </c>
      <c r="B71" s="49" t="s">
        <v>325</v>
      </c>
      <c r="C71" s="56"/>
      <c r="D71" s="56"/>
      <c r="E71" s="56"/>
      <c r="F71" s="56"/>
      <c r="G71" s="56"/>
      <c r="H71" s="56"/>
      <c r="I71" s="56"/>
    </row>
    <row r="72" spans="1:9" ht="63.75">
      <c r="A72" s="81">
        <v>1</v>
      </c>
      <c r="B72" s="55" t="s">
        <v>326</v>
      </c>
      <c r="C72" s="55"/>
      <c r="D72" s="55"/>
      <c r="E72" s="55"/>
      <c r="F72" s="55"/>
      <c r="G72" s="55"/>
      <c r="H72" s="55"/>
      <c r="I72" s="55"/>
    </row>
    <row r="73" spans="1:9">
      <c r="A73" s="56"/>
      <c r="B73" s="58" t="s">
        <v>273</v>
      </c>
      <c r="C73" s="100">
        <v>1</v>
      </c>
      <c r="D73" s="71">
        <v>3</v>
      </c>
      <c r="E73" s="56"/>
      <c r="F73" s="71">
        <v>7</v>
      </c>
      <c r="G73" s="71">
        <v>21</v>
      </c>
      <c r="H73" s="103" t="s">
        <v>129</v>
      </c>
      <c r="I73" s="56"/>
    </row>
    <row r="74" spans="1:9">
      <c r="A74" s="56"/>
      <c r="B74" s="58" t="s">
        <v>327</v>
      </c>
      <c r="C74" s="100">
        <v>0</v>
      </c>
      <c r="D74" s="71">
        <v>2.5</v>
      </c>
      <c r="E74" s="56"/>
      <c r="F74" s="71">
        <v>7</v>
      </c>
      <c r="G74" s="71">
        <v>0</v>
      </c>
      <c r="H74" s="103" t="s">
        <v>129</v>
      </c>
      <c r="I74" s="56"/>
    </row>
    <row r="75" spans="1:9">
      <c r="A75" s="56"/>
      <c r="B75" s="53" t="s">
        <v>149</v>
      </c>
      <c r="C75" s="56"/>
      <c r="D75" s="56"/>
      <c r="E75" s="56"/>
      <c r="F75" s="56"/>
      <c r="G75" s="74">
        <v>21</v>
      </c>
      <c r="H75" s="49" t="s">
        <v>129</v>
      </c>
      <c r="I75" s="56"/>
    </row>
    <row r="76" spans="1:9">
      <c r="A76" s="56"/>
      <c r="B76" s="56"/>
      <c r="C76" s="56"/>
      <c r="D76" s="56"/>
      <c r="E76" s="56"/>
      <c r="F76" s="56"/>
      <c r="G76" s="56"/>
      <c r="H76" s="56"/>
      <c r="I76" s="56"/>
    </row>
    <row r="77" spans="1:9" ht="63.75">
      <c r="A77" s="81">
        <v>2</v>
      </c>
      <c r="B77" s="55" t="s">
        <v>328</v>
      </c>
      <c r="C77" s="55"/>
      <c r="D77" s="55"/>
      <c r="E77" s="55"/>
      <c r="F77" s="55"/>
      <c r="G77" s="55"/>
      <c r="H77" s="55"/>
      <c r="I77" s="55"/>
    </row>
    <row r="78" spans="1:9">
      <c r="A78" s="56"/>
      <c r="B78" s="58" t="s">
        <v>273</v>
      </c>
      <c r="C78" s="100">
        <v>1</v>
      </c>
      <c r="D78" s="71">
        <v>21</v>
      </c>
      <c r="E78" s="56"/>
      <c r="F78" s="56"/>
      <c r="G78" s="71">
        <v>21</v>
      </c>
      <c r="H78" s="103" t="s">
        <v>129</v>
      </c>
      <c r="I78" s="56"/>
    </row>
    <row r="79" spans="1:9">
      <c r="A79" s="56"/>
      <c r="B79" s="53" t="s">
        <v>149</v>
      </c>
      <c r="C79" s="56"/>
      <c r="D79" s="56"/>
      <c r="E79" s="56"/>
      <c r="F79" s="56"/>
      <c r="G79" s="74">
        <v>21</v>
      </c>
      <c r="H79" s="49" t="s">
        <v>129</v>
      </c>
      <c r="I79" s="56"/>
    </row>
    <row r="80" spans="1:9" ht="89.25">
      <c r="A80" s="99">
        <v>3</v>
      </c>
      <c r="B80" s="89" t="s">
        <v>329</v>
      </c>
      <c r="C80" s="55"/>
      <c r="D80" s="55"/>
      <c r="E80" s="55"/>
      <c r="F80" s="55"/>
      <c r="G80" s="55"/>
      <c r="H80" s="55"/>
      <c r="I80" s="55"/>
    </row>
    <row r="81" spans="1:9">
      <c r="A81" s="56"/>
      <c r="B81" s="58" t="s">
        <v>330</v>
      </c>
      <c r="C81" s="100">
        <v>1</v>
      </c>
      <c r="D81" s="71">
        <v>3</v>
      </c>
      <c r="E81" s="56"/>
      <c r="F81" s="71">
        <v>7</v>
      </c>
      <c r="G81" s="71">
        <v>21</v>
      </c>
      <c r="H81" s="103" t="s">
        <v>129</v>
      </c>
      <c r="I81" s="56"/>
    </row>
    <row r="82" spans="1:9">
      <c r="A82" s="56"/>
      <c r="B82" s="53" t="s">
        <v>149</v>
      </c>
      <c r="C82" s="56"/>
      <c r="D82" s="56"/>
      <c r="E82" s="56"/>
      <c r="F82" s="56"/>
      <c r="G82" s="74">
        <v>21</v>
      </c>
      <c r="H82" s="49" t="s">
        <v>129</v>
      </c>
      <c r="I82" s="56"/>
    </row>
    <row r="83" spans="1:9" ht="76.5">
      <c r="A83" s="99">
        <v>5</v>
      </c>
      <c r="B83" s="89" t="s">
        <v>331</v>
      </c>
      <c r="C83" s="55"/>
      <c r="D83" s="55"/>
      <c r="E83" s="55"/>
      <c r="F83" s="55"/>
      <c r="G83" s="55"/>
      <c r="H83" s="55"/>
      <c r="I83" s="55"/>
    </row>
    <row r="84" spans="1:9">
      <c r="A84" s="81">
        <v>4</v>
      </c>
      <c r="B84" s="58" t="s">
        <v>273</v>
      </c>
      <c r="C84" s="100">
        <v>1</v>
      </c>
      <c r="D84" s="71">
        <v>1</v>
      </c>
      <c r="E84" s="56"/>
      <c r="F84" s="56"/>
      <c r="G84" s="71">
        <v>1</v>
      </c>
      <c r="H84" s="103" t="s">
        <v>332</v>
      </c>
      <c r="I84" s="56"/>
    </row>
    <row r="85" spans="1:9">
      <c r="A85" s="56"/>
      <c r="B85" s="53" t="s">
        <v>149</v>
      </c>
      <c r="C85" s="56"/>
      <c r="D85" s="56"/>
      <c r="E85" s="56"/>
      <c r="F85" s="56"/>
      <c r="G85" s="74">
        <v>1</v>
      </c>
      <c r="H85" s="52" t="s">
        <v>332</v>
      </c>
      <c r="I85" s="56"/>
    </row>
    <row r="86" spans="1:9" ht="63.75">
      <c r="A86" s="81">
        <v>6</v>
      </c>
      <c r="B86" s="55" t="s">
        <v>333</v>
      </c>
      <c r="C86" s="55"/>
      <c r="D86" s="55"/>
      <c r="E86" s="55"/>
      <c r="F86" s="55"/>
      <c r="G86" s="55"/>
      <c r="H86" s="55"/>
      <c r="I86" s="55"/>
    </row>
    <row r="87" spans="1:9">
      <c r="A87" s="81">
        <v>3</v>
      </c>
      <c r="B87" s="58" t="s">
        <v>272</v>
      </c>
      <c r="C87" s="100">
        <v>1</v>
      </c>
      <c r="D87" s="71">
        <v>2</v>
      </c>
      <c r="E87" s="56"/>
      <c r="F87" s="56"/>
      <c r="G87" s="71">
        <v>2</v>
      </c>
      <c r="H87" s="103" t="s">
        <v>332</v>
      </c>
      <c r="I87" s="56"/>
    </row>
  </sheetData>
  <mergeCells count="16">
    <mergeCell ref="A1:A2"/>
    <mergeCell ref="B1:B2"/>
    <mergeCell ref="C1:C2"/>
    <mergeCell ref="D1:F1"/>
    <mergeCell ref="G1:G2"/>
    <mergeCell ref="H1:H2"/>
    <mergeCell ref="I1:I2"/>
    <mergeCell ref="E15:F15"/>
    <mergeCell ref="B16:D16"/>
    <mergeCell ref="E24:F24"/>
    <mergeCell ref="E49:F49"/>
    <mergeCell ref="E26:F26"/>
    <mergeCell ref="E32:F32"/>
    <mergeCell ref="E40:F40"/>
    <mergeCell ref="E41:F41"/>
    <mergeCell ref="E46:F4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0"/>
  <sheetViews>
    <sheetView workbookViewId="0">
      <selection activeCell="N7" sqref="N7"/>
    </sheetView>
  </sheetViews>
  <sheetFormatPr defaultRowHeight="12.75"/>
  <cols>
    <col min="1" max="1" width="5.5" style="48" customWidth="1"/>
    <col min="2" max="2" width="39.83203125" style="48" customWidth="1"/>
    <col min="3" max="3" width="7.33203125" style="48" customWidth="1"/>
    <col min="4" max="4" width="11.33203125" style="48" customWidth="1"/>
    <col min="5" max="5" width="10.6640625" style="48" customWidth="1"/>
    <col min="6" max="6" width="7.33203125" style="48" customWidth="1"/>
    <col min="7" max="7" width="9.83203125" style="48" customWidth="1"/>
    <col min="8" max="8" width="6.5" style="48" customWidth="1"/>
    <col min="9" max="9" width="10.5" style="48" customWidth="1"/>
    <col min="10" max="16384" width="9.33203125" style="48"/>
  </cols>
  <sheetData>
    <row r="1" spans="1:9">
      <c r="A1" s="149" t="s">
        <v>103</v>
      </c>
      <c r="B1" s="149"/>
      <c r="C1" s="149"/>
      <c r="D1" s="149"/>
      <c r="E1" s="149"/>
      <c r="F1" s="149"/>
      <c r="G1" s="149"/>
      <c r="H1" s="149"/>
      <c r="I1" s="149"/>
    </row>
    <row r="2" spans="1:9">
      <c r="A2" s="149" t="s">
        <v>263</v>
      </c>
      <c r="B2" s="149"/>
      <c r="C2" s="149"/>
      <c r="D2" s="149"/>
      <c r="E2" s="149"/>
      <c r="F2" s="149"/>
      <c r="G2" s="149"/>
      <c r="H2" s="149"/>
      <c r="I2" s="149"/>
    </row>
    <row r="3" spans="1:9">
      <c r="A3" s="181" t="s">
        <v>114</v>
      </c>
      <c r="B3" s="181"/>
      <c r="C3" s="107"/>
      <c r="D3" s="107"/>
      <c r="E3" s="250" t="s">
        <v>264</v>
      </c>
      <c r="F3" s="250"/>
      <c r="G3" s="250"/>
      <c r="H3" s="250"/>
      <c r="I3" s="250"/>
    </row>
    <row r="4" spans="1:9">
      <c r="A4" s="233" t="s">
        <v>139</v>
      </c>
      <c r="B4" s="235" t="s">
        <v>140</v>
      </c>
      <c r="C4" s="237" t="s">
        <v>141</v>
      </c>
      <c r="D4" s="239" t="s">
        <v>201</v>
      </c>
      <c r="E4" s="240"/>
      <c r="F4" s="241"/>
      <c r="G4" s="237" t="s">
        <v>143</v>
      </c>
      <c r="H4" s="229" t="s">
        <v>144</v>
      </c>
      <c r="I4" s="229" t="s">
        <v>202</v>
      </c>
    </row>
    <row r="5" spans="1:9">
      <c r="A5" s="234"/>
      <c r="B5" s="236"/>
      <c r="C5" s="238"/>
      <c r="D5" s="75" t="s">
        <v>145</v>
      </c>
      <c r="E5" s="75" t="s">
        <v>146</v>
      </c>
      <c r="F5" s="75" t="s">
        <v>147</v>
      </c>
      <c r="G5" s="238"/>
      <c r="H5" s="230"/>
      <c r="I5" s="230"/>
    </row>
    <row r="6" spans="1:9">
      <c r="A6" s="56"/>
      <c r="B6" s="53" t="s">
        <v>149</v>
      </c>
      <c r="C6" s="56"/>
      <c r="D6" s="56"/>
      <c r="E6" s="56"/>
      <c r="F6" s="56"/>
      <c r="G6" s="74">
        <v>2</v>
      </c>
      <c r="H6" s="52" t="s">
        <v>332</v>
      </c>
      <c r="I6" s="56"/>
    </row>
    <row r="7" spans="1:9" ht="204">
      <c r="A7" s="99">
        <v>7</v>
      </c>
      <c r="B7" s="55" t="s">
        <v>334</v>
      </c>
      <c r="C7" s="55"/>
      <c r="D7" s="55"/>
      <c r="E7" s="55"/>
      <c r="F7" s="55"/>
      <c r="G7" s="55"/>
      <c r="H7" s="55"/>
      <c r="I7" s="55"/>
    </row>
    <row r="8" spans="1:9">
      <c r="A8" s="56"/>
      <c r="B8" s="53" t="s">
        <v>274</v>
      </c>
      <c r="C8" s="56"/>
      <c r="D8" s="56"/>
      <c r="E8" s="56"/>
      <c r="F8" s="56"/>
      <c r="G8" s="56"/>
      <c r="H8" s="56"/>
      <c r="I8" s="56"/>
    </row>
    <row r="9" spans="1:9">
      <c r="A9" s="56"/>
      <c r="B9" s="58" t="s">
        <v>335</v>
      </c>
      <c r="C9" s="100">
        <v>2</v>
      </c>
      <c r="D9" s="71">
        <v>4</v>
      </c>
      <c r="E9" s="56"/>
      <c r="F9" s="71">
        <v>4</v>
      </c>
      <c r="G9" s="71">
        <v>32</v>
      </c>
      <c r="H9" s="103" t="s">
        <v>129</v>
      </c>
      <c r="I9" s="56"/>
    </row>
    <row r="10" spans="1:9">
      <c r="A10" s="56"/>
      <c r="B10" s="53" t="s">
        <v>149</v>
      </c>
      <c r="C10" s="56"/>
      <c r="D10" s="56"/>
      <c r="E10" s="56"/>
      <c r="F10" s="56"/>
      <c r="G10" s="74">
        <v>32</v>
      </c>
      <c r="H10" s="49" t="s">
        <v>129</v>
      </c>
      <c r="I10" s="56"/>
    </row>
    <row r="11" spans="1:9" ht="204">
      <c r="A11" s="99">
        <v>8</v>
      </c>
      <c r="B11" s="89" t="s">
        <v>336</v>
      </c>
      <c r="C11" s="55"/>
      <c r="D11" s="55"/>
      <c r="E11" s="55"/>
      <c r="F11" s="55"/>
      <c r="G11" s="55"/>
      <c r="H11" s="55"/>
      <c r="I11" s="55"/>
    </row>
    <row r="12" spans="1:9">
      <c r="A12" s="103" t="s">
        <v>272</v>
      </c>
      <c r="B12" s="58" t="s">
        <v>337</v>
      </c>
      <c r="C12" s="100">
        <v>1</v>
      </c>
      <c r="D12" s="71">
        <v>17</v>
      </c>
      <c r="E12" s="56"/>
      <c r="F12" s="56"/>
      <c r="G12" s="71">
        <v>17</v>
      </c>
      <c r="H12" s="89" t="s">
        <v>225</v>
      </c>
      <c r="I12" s="56"/>
    </row>
    <row r="13" spans="1:9">
      <c r="A13" s="56"/>
      <c r="B13" s="53" t="s">
        <v>149</v>
      </c>
      <c r="C13" s="56"/>
      <c r="D13" s="56"/>
      <c r="E13" s="56"/>
      <c r="F13" s="56"/>
      <c r="G13" s="74">
        <v>17</v>
      </c>
      <c r="H13" s="49" t="s">
        <v>225</v>
      </c>
      <c r="I13" s="56"/>
    </row>
    <row r="14" spans="1:9" ht="114.75">
      <c r="A14" s="99">
        <v>9</v>
      </c>
      <c r="B14" s="55" t="s">
        <v>338</v>
      </c>
      <c r="C14" s="55"/>
      <c r="D14" s="55"/>
      <c r="E14" s="55"/>
      <c r="F14" s="120" t="s">
        <v>339</v>
      </c>
      <c r="G14" s="55"/>
      <c r="H14" s="55"/>
      <c r="I14" s="55"/>
    </row>
    <row r="15" spans="1:9">
      <c r="A15" s="56"/>
      <c r="B15" s="58" t="s">
        <v>340</v>
      </c>
      <c r="C15" s="100">
        <v>2</v>
      </c>
      <c r="D15" s="71">
        <v>19</v>
      </c>
      <c r="E15" s="77">
        <v>8</v>
      </c>
      <c r="F15" s="71">
        <v>2</v>
      </c>
      <c r="G15" s="71">
        <v>304</v>
      </c>
      <c r="H15" s="103" t="s">
        <v>135</v>
      </c>
      <c r="I15" s="56"/>
    </row>
    <row r="16" spans="1:9">
      <c r="A16" s="56"/>
      <c r="B16" s="53" t="s">
        <v>149</v>
      </c>
      <c r="C16" s="56"/>
      <c r="D16" s="56"/>
      <c r="E16" s="56"/>
      <c r="F16" s="56"/>
      <c r="G16" s="74">
        <v>304</v>
      </c>
      <c r="H16" s="52" t="s">
        <v>135</v>
      </c>
      <c r="I16" s="56"/>
    </row>
    <row r="17" spans="1:9">
      <c r="A17" s="102">
        <v>12</v>
      </c>
      <c r="B17" s="49" t="s">
        <v>341</v>
      </c>
      <c r="C17" s="56"/>
      <c r="D17" s="56"/>
      <c r="E17" s="56"/>
      <c r="F17" s="56"/>
      <c r="G17" s="56"/>
      <c r="H17" s="56"/>
      <c r="I17" s="56"/>
    </row>
    <row r="18" spans="1:9" ht="63.75">
      <c r="A18" s="81">
        <v>1</v>
      </c>
      <c r="B18" s="55" t="s">
        <v>342</v>
      </c>
      <c r="C18" s="55"/>
      <c r="D18" s="55"/>
      <c r="E18" s="57" t="s">
        <v>343</v>
      </c>
      <c r="F18" s="55"/>
      <c r="G18" s="55"/>
      <c r="H18" s="55"/>
      <c r="I18" s="55"/>
    </row>
    <row r="19" spans="1:9">
      <c r="A19" s="56"/>
      <c r="B19" s="56"/>
      <c r="C19" s="100">
        <v>1</v>
      </c>
      <c r="D19" s="71">
        <v>10</v>
      </c>
      <c r="E19" s="76">
        <v>2</v>
      </c>
      <c r="F19" s="56"/>
      <c r="G19" s="71">
        <v>20</v>
      </c>
      <c r="H19" s="89" t="s">
        <v>225</v>
      </c>
      <c r="I19" s="56"/>
    </row>
    <row r="20" spans="1:9">
      <c r="A20" s="64"/>
      <c r="B20" s="121" t="s">
        <v>149</v>
      </c>
      <c r="C20" s="64"/>
      <c r="D20" s="64"/>
      <c r="E20" s="64"/>
      <c r="F20" s="64"/>
      <c r="G20" s="122">
        <v>20</v>
      </c>
      <c r="H20" s="49" t="s">
        <v>225</v>
      </c>
      <c r="I20" s="64"/>
    </row>
  </sheetData>
  <mergeCells count="11">
    <mergeCell ref="A1:I1"/>
    <mergeCell ref="A2:I2"/>
    <mergeCell ref="A3:B3"/>
    <mergeCell ref="E3:I3"/>
    <mergeCell ref="H4:H5"/>
    <mergeCell ref="I4:I5"/>
    <mergeCell ref="A4:A5"/>
    <mergeCell ref="B4:B5"/>
    <mergeCell ref="C4:C5"/>
    <mergeCell ref="D4:F4"/>
    <mergeCell ref="G4:G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10"/>
  <sheetViews>
    <sheetView workbookViewId="0">
      <selection activeCell="I6" sqref="I6"/>
    </sheetView>
  </sheetViews>
  <sheetFormatPr defaultRowHeight="12.75"/>
  <cols>
    <col min="1" max="1" width="5.83203125" style="48" customWidth="1"/>
    <col min="2" max="2" width="39.33203125" style="48" customWidth="1"/>
    <col min="3" max="3" width="7.83203125" style="48" customWidth="1"/>
    <col min="4" max="4" width="7.33203125" style="48" customWidth="1"/>
    <col min="5" max="5" width="10.6640625" style="48" customWidth="1"/>
    <col min="6" max="6" width="9.83203125" style="48" customWidth="1"/>
    <col min="7" max="7" width="12.83203125" style="48" customWidth="1"/>
    <col min="8" max="8" width="7.5" style="48" customWidth="1"/>
    <col min="9" max="9" width="6.6640625" style="48" customWidth="1"/>
    <col min="10" max="10" width="8.83203125" style="48" customWidth="1"/>
    <col min="11" max="16384" width="9.33203125" style="48"/>
  </cols>
  <sheetData>
    <row r="1" spans="1:10">
      <c r="A1" s="149" t="s">
        <v>263</v>
      </c>
      <c r="B1" s="149"/>
      <c r="C1" s="149"/>
      <c r="D1" s="149"/>
      <c r="E1" s="149"/>
      <c r="F1" s="149"/>
      <c r="G1" s="149"/>
      <c r="H1" s="149"/>
      <c r="I1" s="149"/>
    </row>
    <row r="2" spans="1:10">
      <c r="A2" s="149" t="s">
        <v>103</v>
      </c>
      <c r="B2" s="149"/>
      <c r="C2" s="149"/>
      <c r="D2" s="149"/>
      <c r="E2" s="149"/>
      <c r="F2" s="149"/>
      <c r="G2" s="149"/>
      <c r="H2" s="149"/>
      <c r="I2" s="149"/>
    </row>
    <row r="3" spans="1:10">
      <c r="A3" s="181" t="s">
        <v>344</v>
      </c>
      <c r="B3" s="181"/>
      <c r="C3" s="107"/>
      <c r="D3" s="107"/>
      <c r="E3" s="107"/>
      <c r="F3" s="262" t="s">
        <v>264</v>
      </c>
      <c r="G3" s="262"/>
      <c r="H3" s="262"/>
      <c r="I3" s="262"/>
    </row>
    <row r="4" spans="1:10">
      <c r="A4" s="233" t="s">
        <v>139</v>
      </c>
      <c r="B4" s="253" t="s">
        <v>140</v>
      </c>
      <c r="C4" s="255" t="s">
        <v>141</v>
      </c>
      <c r="D4" s="257" t="s">
        <v>345</v>
      </c>
      <c r="E4" s="258"/>
      <c r="F4" s="259"/>
      <c r="G4" s="260" t="s">
        <v>143</v>
      </c>
      <c r="H4" s="229" t="s">
        <v>144</v>
      </c>
      <c r="I4" s="263" t="s">
        <v>346</v>
      </c>
    </row>
    <row r="5" spans="1:10">
      <c r="A5" s="234"/>
      <c r="B5" s="254"/>
      <c r="C5" s="256"/>
      <c r="D5" s="75" t="s">
        <v>145</v>
      </c>
      <c r="E5" s="75" t="s">
        <v>146</v>
      </c>
      <c r="F5" s="52" t="s">
        <v>147</v>
      </c>
      <c r="G5" s="261"/>
      <c r="H5" s="230"/>
      <c r="I5" s="264"/>
    </row>
    <row r="6" spans="1:10" ht="76.5">
      <c r="A6" s="123">
        <v>1</v>
      </c>
      <c r="B6" s="55" t="s">
        <v>347</v>
      </c>
      <c r="C6" s="55"/>
      <c r="D6" s="55"/>
      <c r="E6" s="55"/>
      <c r="F6" s="55"/>
      <c r="G6" s="55"/>
      <c r="H6" s="55"/>
      <c r="I6" s="55"/>
    </row>
    <row r="7" spans="1:10">
      <c r="A7" s="56"/>
      <c r="B7" s="56"/>
      <c r="C7" s="124">
        <v>1</v>
      </c>
      <c r="D7" s="125">
        <v>10</v>
      </c>
      <c r="E7" s="125">
        <v>8</v>
      </c>
      <c r="F7" s="56"/>
      <c r="G7" s="125">
        <v>80</v>
      </c>
      <c r="H7" s="57" t="s">
        <v>129</v>
      </c>
      <c r="I7" s="56"/>
    </row>
    <row r="8" spans="1:10">
      <c r="A8" s="56"/>
      <c r="B8" s="56"/>
      <c r="C8" s="124">
        <v>1</v>
      </c>
      <c r="D8" s="125">
        <v>10.5</v>
      </c>
      <c r="E8" s="125">
        <v>8.5</v>
      </c>
      <c r="F8" s="56"/>
      <c r="G8" s="125">
        <v>89.25</v>
      </c>
      <c r="H8" s="57" t="s">
        <v>129</v>
      </c>
      <c r="I8" s="56"/>
    </row>
    <row r="9" spans="1:10">
      <c r="A9" s="56"/>
      <c r="B9" s="121" t="s">
        <v>149</v>
      </c>
      <c r="C9" s="56"/>
      <c r="D9" s="56"/>
      <c r="E9" s="56"/>
      <c r="F9" s="56"/>
      <c r="G9" s="126">
        <v>169.25</v>
      </c>
      <c r="H9" s="75" t="s">
        <v>129</v>
      </c>
      <c r="I9" s="56"/>
    </row>
    <row r="10" spans="1:10">
      <c r="A10" s="252" t="s">
        <v>348</v>
      </c>
      <c r="B10" s="252"/>
      <c r="C10" s="252"/>
      <c r="D10" s="252"/>
      <c r="E10" s="252"/>
      <c r="F10" s="252"/>
      <c r="G10" s="252"/>
      <c r="H10" s="252"/>
      <c r="I10" s="252"/>
      <c r="J10" s="252"/>
    </row>
  </sheetData>
  <mergeCells count="12">
    <mergeCell ref="A1:I1"/>
    <mergeCell ref="A2:I2"/>
    <mergeCell ref="A3:B3"/>
    <mergeCell ref="F3:I3"/>
    <mergeCell ref="H4:H5"/>
    <mergeCell ref="I4:I5"/>
    <mergeCell ref="A10:J10"/>
    <mergeCell ref="A4:A5"/>
    <mergeCell ref="B4:B5"/>
    <mergeCell ref="C4:C5"/>
    <mergeCell ref="D4:F4"/>
    <mergeCell ref="G4: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workbookViewId="0">
      <selection activeCell="G19" sqref="G19"/>
    </sheetView>
  </sheetViews>
  <sheetFormatPr defaultRowHeight="12.75"/>
  <cols>
    <col min="1" max="1" width="6.5" style="48" customWidth="1"/>
    <col min="2" max="2" width="10.6640625" style="48" customWidth="1"/>
    <col min="3" max="3" width="47.83203125" style="48" customWidth="1"/>
    <col min="4" max="4" width="10.5" style="48" customWidth="1"/>
    <col min="5" max="5" width="7.33203125" style="48" customWidth="1"/>
    <col min="6" max="6" width="9.83203125" style="48" customWidth="1"/>
    <col min="7" max="7" width="14.5" style="48" customWidth="1"/>
    <col min="8" max="16384" width="9.33203125" style="48"/>
  </cols>
  <sheetData>
    <row r="1" spans="1:7">
      <c r="A1" s="149" t="s">
        <v>103</v>
      </c>
      <c r="B1" s="149"/>
      <c r="C1" s="149"/>
      <c r="D1" s="149"/>
      <c r="E1" s="149"/>
      <c r="F1" s="149"/>
      <c r="G1" s="149"/>
    </row>
    <row r="2" spans="1:7">
      <c r="A2" s="150" t="s">
        <v>104</v>
      </c>
      <c r="B2" s="150"/>
      <c r="C2" s="150"/>
      <c r="D2" s="150"/>
      <c r="E2" s="150"/>
      <c r="F2" s="150"/>
      <c r="G2" s="150"/>
    </row>
    <row r="3" spans="1:7" ht="25.5">
      <c r="A3" s="49" t="s">
        <v>105</v>
      </c>
      <c r="B3" s="50" t="s">
        <v>106</v>
      </c>
      <c r="C3" s="51" t="s">
        <v>107</v>
      </c>
      <c r="D3" s="49" t="s">
        <v>108</v>
      </c>
      <c r="E3" s="52" t="s">
        <v>109</v>
      </c>
      <c r="F3" s="53" t="s">
        <v>110</v>
      </c>
      <c r="G3" s="52" t="s">
        <v>111</v>
      </c>
    </row>
    <row r="4" spans="1:7" ht="63.75">
      <c r="A4" s="54">
        <v>1</v>
      </c>
      <c r="B4" s="55"/>
      <c r="C4" s="55" t="s">
        <v>112</v>
      </c>
      <c r="D4" s="55"/>
      <c r="E4" s="55"/>
      <c r="F4" s="55"/>
      <c r="G4" s="55"/>
    </row>
    <row r="5" spans="1:7">
      <c r="A5" s="56"/>
      <c r="B5" s="57" t="s">
        <v>113</v>
      </c>
      <c r="C5" s="58" t="s">
        <v>114</v>
      </c>
      <c r="D5" s="59">
        <v>10289.51</v>
      </c>
      <c r="E5" s="58" t="s">
        <v>115</v>
      </c>
      <c r="F5" s="59"/>
      <c r="G5" s="60">
        <f>+D5*F5</f>
        <v>0</v>
      </c>
    </row>
    <row r="6" spans="1:7" ht="76.5">
      <c r="A6" s="61">
        <v>2</v>
      </c>
      <c r="B6" s="55"/>
      <c r="C6" s="55" t="s">
        <v>116</v>
      </c>
      <c r="D6" s="55"/>
      <c r="E6" s="55"/>
      <c r="F6" s="55"/>
      <c r="G6" s="55"/>
    </row>
    <row r="7" spans="1:7">
      <c r="A7" s="56"/>
      <c r="B7" s="57" t="s">
        <v>113</v>
      </c>
      <c r="C7" s="58" t="s">
        <v>114</v>
      </c>
      <c r="D7" s="59">
        <v>857.46</v>
      </c>
      <c r="E7" s="58" t="s">
        <v>115</v>
      </c>
      <c r="F7" s="59"/>
      <c r="G7" s="60">
        <f>+D7*F7</f>
        <v>0</v>
      </c>
    </row>
    <row r="8" spans="1:7" ht="165.75">
      <c r="A8" s="61">
        <v>3</v>
      </c>
      <c r="B8" s="55"/>
      <c r="C8" s="55" t="s">
        <v>117</v>
      </c>
      <c r="D8" s="55"/>
      <c r="E8" s="55"/>
      <c r="F8" s="55"/>
      <c r="G8" s="55"/>
    </row>
    <row r="9" spans="1:7">
      <c r="A9" s="56"/>
      <c r="B9" s="57" t="s">
        <v>113</v>
      </c>
      <c r="C9" s="58" t="s">
        <v>114</v>
      </c>
      <c r="D9" s="59">
        <v>16.600000000000001</v>
      </c>
      <c r="E9" s="58" t="s">
        <v>118</v>
      </c>
      <c r="F9" s="59"/>
      <c r="G9" s="60">
        <f>+D9*F9</f>
        <v>0</v>
      </c>
    </row>
    <row r="10" spans="1:7" ht="89.25">
      <c r="A10" s="61">
        <v>4</v>
      </c>
      <c r="B10" s="55"/>
      <c r="C10" s="55" t="s">
        <v>119</v>
      </c>
      <c r="D10" s="55"/>
      <c r="E10" s="55"/>
      <c r="F10" s="55"/>
      <c r="G10" s="55"/>
    </row>
    <row r="11" spans="1:7">
      <c r="A11" s="56"/>
      <c r="B11" s="57" t="s">
        <v>113</v>
      </c>
      <c r="C11" s="58" t="s">
        <v>114</v>
      </c>
      <c r="D11" s="59">
        <v>2652.56</v>
      </c>
      <c r="E11" s="58" t="s">
        <v>115</v>
      </c>
      <c r="F11" s="59"/>
      <c r="G11" s="60">
        <f>+D11*F11</f>
        <v>0</v>
      </c>
    </row>
    <row r="12" spans="1:7" ht="63.75">
      <c r="A12" s="62">
        <v>5</v>
      </c>
      <c r="B12" s="55"/>
      <c r="C12" s="55" t="s">
        <v>121</v>
      </c>
      <c r="D12" s="55"/>
      <c r="E12" s="55"/>
      <c r="F12" s="55"/>
      <c r="G12" s="55"/>
    </row>
    <row r="13" spans="1:7">
      <c r="A13" s="56"/>
      <c r="B13" s="57" t="s">
        <v>113</v>
      </c>
      <c r="C13" s="58" t="s">
        <v>122</v>
      </c>
      <c r="D13" s="59">
        <v>3571.77</v>
      </c>
      <c r="E13" s="58" t="s">
        <v>115</v>
      </c>
      <c r="F13" s="59"/>
      <c r="G13" s="60">
        <f>+D13*F13</f>
        <v>0</v>
      </c>
    </row>
    <row r="14" spans="1:7" ht="102">
      <c r="A14" s="63">
        <v>6</v>
      </c>
      <c r="B14" s="55"/>
      <c r="C14" s="55" t="s">
        <v>123</v>
      </c>
      <c r="D14" s="55"/>
      <c r="E14" s="55"/>
      <c r="F14" s="55"/>
      <c r="G14" s="55"/>
    </row>
    <row r="15" spans="1:7">
      <c r="A15" s="56"/>
      <c r="B15" s="57" t="s">
        <v>113</v>
      </c>
      <c r="C15" s="58" t="s">
        <v>114</v>
      </c>
      <c r="D15" s="59">
        <v>545.73</v>
      </c>
      <c r="E15" s="58" t="s">
        <v>115</v>
      </c>
      <c r="F15" s="59"/>
      <c r="G15" s="60">
        <f>+D15*F15</f>
        <v>0</v>
      </c>
    </row>
    <row r="16" spans="1:7" ht="89.25">
      <c r="A16" s="63">
        <v>7</v>
      </c>
      <c r="B16" s="55"/>
      <c r="C16" s="55" t="s">
        <v>124</v>
      </c>
      <c r="D16" s="55"/>
      <c r="E16" s="55"/>
      <c r="F16" s="55"/>
      <c r="G16" s="55"/>
    </row>
    <row r="17" spans="1:7">
      <c r="A17" s="56"/>
      <c r="B17" s="57" t="s">
        <v>113</v>
      </c>
      <c r="C17" s="58" t="s">
        <v>114</v>
      </c>
      <c r="D17" s="59">
        <v>926.44</v>
      </c>
      <c r="E17" s="58" t="s">
        <v>115</v>
      </c>
      <c r="F17" s="59"/>
      <c r="G17" s="60">
        <f>+D17*F17</f>
        <v>0</v>
      </c>
    </row>
    <row r="18" spans="1:7">
      <c r="G18" s="48">
        <f>SUM(G4:G16)</f>
        <v>0</v>
      </c>
    </row>
  </sheetData>
  <mergeCells count="2">
    <mergeCell ref="A1:G1"/>
    <mergeCell ref="A2: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0"/>
  <sheetViews>
    <sheetView topLeftCell="A12" workbookViewId="0">
      <selection activeCell="G20" sqref="G20"/>
    </sheetView>
  </sheetViews>
  <sheetFormatPr defaultRowHeight="12.75"/>
  <cols>
    <col min="1" max="1" width="6" style="48" bestFit="1" customWidth="1"/>
    <col min="2" max="2" width="10.5" style="48" customWidth="1"/>
    <col min="3" max="3" width="47.83203125" style="48" customWidth="1"/>
    <col min="4" max="4" width="10.6640625" style="48" customWidth="1"/>
    <col min="5" max="5" width="7.33203125" style="48" customWidth="1"/>
    <col min="6" max="6" width="9.5" style="48" customWidth="1"/>
    <col min="7" max="7" width="14.5" style="48" customWidth="1"/>
    <col min="8" max="8" width="10.6640625" style="48" customWidth="1"/>
    <col min="9" max="16384" width="9.33203125" style="48"/>
  </cols>
  <sheetData>
    <row r="1" spans="1:8" ht="12.75" customHeight="1">
      <c r="A1" s="150" t="s">
        <v>104</v>
      </c>
      <c r="B1" s="150"/>
      <c r="C1" s="150"/>
      <c r="D1" s="150"/>
      <c r="E1" s="150"/>
      <c r="F1" s="150"/>
      <c r="G1" s="150"/>
      <c r="H1" s="66"/>
    </row>
    <row r="2" spans="1:8" ht="25.5">
      <c r="A2" s="49" t="s">
        <v>105</v>
      </c>
      <c r="B2" s="50" t="s">
        <v>106</v>
      </c>
      <c r="C2" s="51" t="s">
        <v>107</v>
      </c>
      <c r="D2" s="49" t="s">
        <v>108</v>
      </c>
      <c r="E2" s="52" t="s">
        <v>109</v>
      </c>
      <c r="F2" s="53" t="s">
        <v>110</v>
      </c>
      <c r="G2" s="52" t="s">
        <v>111</v>
      </c>
    </row>
    <row r="3" spans="1:8" ht="76.5">
      <c r="A3" s="63">
        <v>8</v>
      </c>
      <c r="B3" s="55"/>
      <c r="C3" s="55" t="s">
        <v>125</v>
      </c>
      <c r="D3" s="55"/>
      <c r="E3" s="55"/>
      <c r="F3" s="55"/>
      <c r="G3" s="55"/>
    </row>
    <row r="4" spans="1:8">
      <c r="A4" s="56"/>
      <c r="B4" s="57" t="s">
        <v>113</v>
      </c>
      <c r="C4" s="58" t="s">
        <v>114</v>
      </c>
      <c r="D4" s="59">
        <v>5903.16</v>
      </c>
      <c r="E4" s="58" t="s">
        <v>115</v>
      </c>
      <c r="F4" s="59"/>
      <c r="G4" s="60">
        <f>+D4*F4</f>
        <v>0</v>
      </c>
    </row>
    <row r="5" spans="1:8" ht="89.25">
      <c r="A5" s="63">
        <v>9</v>
      </c>
      <c r="B5" s="55"/>
      <c r="C5" s="55" t="s">
        <v>126</v>
      </c>
      <c r="D5" s="55"/>
      <c r="E5" s="55"/>
      <c r="F5" s="55"/>
      <c r="G5" s="55"/>
    </row>
    <row r="6" spans="1:8">
      <c r="A6" s="56"/>
      <c r="B6" s="57" t="s">
        <v>113</v>
      </c>
      <c r="C6" s="58" t="s">
        <v>114</v>
      </c>
      <c r="D6" s="59">
        <v>940.74</v>
      </c>
      <c r="E6" s="58" t="s">
        <v>115</v>
      </c>
      <c r="F6" s="59"/>
      <c r="G6" s="60">
        <f>+D6*F6</f>
        <v>0</v>
      </c>
    </row>
    <row r="7" spans="1:8" ht="89.25">
      <c r="A7" s="63">
        <v>10</v>
      </c>
      <c r="B7" s="55"/>
      <c r="C7" s="55" t="s">
        <v>127</v>
      </c>
      <c r="D7" s="55"/>
      <c r="E7" s="55"/>
      <c r="F7" s="55"/>
      <c r="G7" s="55"/>
    </row>
    <row r="8" spans="1:8">
      <c r="A8" s="56"/>
      <c r="B8" s="57" t="s">
        <v>113</v>
      </c>
      <c r="C8" s="58" t="s">
        <v>114</v>
      </c>
      <c r="D8" s="59">
        <v>362.34</v>
      </c>
      <c r="E8" s="58" t="s">
        <v>115</v>
      </c>
      <c r="F8" s="59"/>
      <c r="G8" s="60">
        <f>+D8*F8</f>
        <v>0</v>
      </c>
    </row>
    <row r="9" spans="1:8" ht="76.5">
      <c r="A9" s="63">
        <v>11</v>
      </c>
      <c r="B9" s="55"/>
      <c r="C9" s="55" t="s">
        <v>128</v>
      </c>
      <c r="D9" s="55"/>
      <c r="E9" s="55"/>
      <c r="F9" s="55"/>
      <c r="G9" s="55"/>
    </row>
    <row r="10" spans="1:8">
      <c r="A10" s="56"/>
      <c r="B10" s="57" t="s">
        <v>113</v>
      </c>
      <c r="C10" s="58" t="s">
        <v>114</v>
      </c>
      <c r="D10" s="59">
        <v>21942.43</v>
      </c>
      <c r="E10" s="58" t="s">
        <v>129</v>
      </c>
      <c r="F10" s="59"/>
      <c r="G10" s="60">
        <f>+D10*F10</f>
        <v>0</v>
      </c>
    </row>
    <row r="11" spans="1:8" ht="76.5">
      <c r="A11" s="63">
        <v>12</v>
      </c>
      <c r="B11" s="55"/>
      <c r="C11" s="55" t="s">
        <v>130</v>
      </c>
      <c r="D11" s="55"/>
      <c r="E11" s="55"/>
      <c r="F11" s="55"/>
      <c r="G11" s="55"/>
    </row>
    <row r="12" spans="1:8">
      <c r="A12" s="56"/>
      <c r="B12" s="57" t="s">
        <v>113</v>
      </c>
      <c r="C12" s="58" t="s">
        <v>114</v>
      </c>
      <c r="D12" s="59">
        <v>21942.43</v>
      </c>
      <c r="E12" s="58" t="s">
        <v>129</v>
      </c>
      <c r="F12" s="59"/>
      <c r="G12" s="60">
        <f>+D12*F12</f>
        <v>0</v>
      </c>
    </row>
    <row r="13" spans="1:8" ht="63.75">
      <c r="A13" s="54">
        <v>13</v>
      </c>
      <c r="B13" s="55"/>
      <c r="C13" s="55" t="s">
        <v>131</v>
      </c>
      <c r="D13" s="55"/>
      <c r="E13" s="55"/>
      <c r="F13" s="55"/>
      <c r="G13" s="55"/>
    </row>
    <row r="14" spans="1:8">
      <c r="A14" s="56"/>
      <c r="B14" s="151" t="s">
        <v>132</v>
      </c>
      <c r="C14" s="58" t="s">
        <v>114</v>
      </c>
      <c r="D14" s="59">
        <v>1098</v>
      </c>
      <c r="E14" s="58" t="s">
        <v>133</v>
      </c>
      <c r="F14" s="59"/>
      <c r="G14" s="60">
        <f>+D14*F14</f>
        <v>0</v>
      </c>
    </row>
    <row r="15" spans="1:8">
      <c r="A15" s="56"/>
      <c r="B15" s="152"/>
      <c r="C15" s="56"/>
      <c r="D15" s="56"/>
      <c r="E15" s="56"/>
      <c r="F15" s="56"/>
      <c r="G15" s="56"/>
    </row>
    <row r="16" spans="1:8" ht="38.25">
      <c r="A16" s="54">
        <v>14</v>
      </c>
      <c r="B16" s="64"/>
      <c r="C16" s="55" t="s">
        <v>134</v>
      </c>
      <c r="D16" s="64"/>
      <c r="E16" s="64"/>
      <c r="F16" s="64"/>
      <c r="G16" s="64"/>
    </row>
    <row r="17" spans="1:7">
      <c r="A17" s="56"/>
      <c r="B17" s="151" t="s">
        <v>132</v>
      </c>
      <c r="C17" s="58" t="s">
        <v>114</v>
      </c>
      <c r="D17" s="59">
        <v>1006.1</v>
      </c>
      <c r="E17" s="58" t="s">
        <v>135</v>
      </c>
      <c r="F17" s="59"/>
      <c r="G17" s="60">
        <f>+D17*F17</f>
        <v>0</v>
      </c>
    </row>
    <row r="18" spans="1:7">
      <c r="A18" s="56"/>
      <c r="B18" s="152"/>
      <c r="C18" s="56"/>
      <c r="D18" s="56"/>
      <c r="E18" s="56"/>
      <c r="F18" s="56"/>
      <c r="G18" s="56"/>
    </row>
    <row r="19" spans="1:7">
      <c r="A19" s="153" t="s">
        <v>136</v>
      </c>
      <c r="B19" s="154"/>
      <c r="C19" s="154"/>
      <c r="D19" s="154"/>
      <c r="E19" s="154"/>
      <c r="F19" s="155"/>
      <c r="G19" s="65">
        <f>SUM(G3:G18)</f>
        <v>0</v>
      </c>
    </row>
    <row r="20" spans="1:7">
      <c r="A20" s="153" t="s">
        <v>137</v>
      </c>
      <c r="B20" s="154"/>
      <c r="C20" s="154"/>
      <c r="D20" s="154"/>
      <c r="E20" s="154"/>
      <c r="F20" s="155"/>
      <c r="G20" s="65">
        <f>+G19+'Table 2'!G18</f>
        <v>0</v>
      </c>
    </row>
  </sheetData>
  <mergeCells count="5">
    <mergeCell ref="B14:B15"/>
    <mergeCell ref="B17:B18"/>
    <mergeCell ref="A19:F19"/>
    <mergeCell ref="A20:F20"/>
    <mergeCell ref="A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7"/>
  <sheetViews>
    <sheetView workbookViewId="0">
      <selection activeCell="G46" sqref="G46"/>
    </sheetView>
  </sheetViews>
  <sheetFormatPr defaultRowHeight="12.75"/>
  <cols>
    <col min="1" max="1" width="5.5" style="48" customWidth="1"/>
    <col min="2" max="2" width="52" style="48" customWidth="1"/>
    <col min="3" max="3" width="5.5" style="48" customWidth="1"/>
    <col min="4" max="4" width="10.1640625" style="48" customWidth="1"/>
    <col min="5" max="5" width="6.83203125" style="48" customWidth="1"/>
    <col min="6" max="6" width="7.5" style="48" customWidth="1"/>
    <col min="7" max="7" width="9.83203125" style="48" customWidth="1"/>
    <col min="8" max="8" width="7.33203125" style="48" customWidth="1"/>
    <col min="9" max="9" width="12.1640625" style="48" customWidth="1"/>
    <col min="10" max="16384" width="9.33203125" style="48"/>
  </cols>
  <sheetData>
    <row r="1" spans="1:9">
      <c r="A1" s="149" t="s">
        <v>103</v>
      </c>
      <c r="B1" s="149"/>
      <c r="C1" s="149"/>
      <c r="D1" s="149"/>
      <c r="E1" s="149"/>
      <c r="F1" s="149"/>
      <c r="G1" s="149"/>
      <c r="H1" s="149"/>
      <c r="I1" s="66"/>
    </row>
    <row r="2" spans="1:9" ht="18.75" customHeight="1">
      <c r="A2" s="150" t="s">
        <v>138</v>
      </c>
      <c r="B2" s="158"/>
      <c r="C2" s="158"/>
      <c r="D2" s="158"/>
      <c r="E2" s="158"/>
      <c r="F2" s="158"/>
      <c r="G2" s="158"/>
      <c r="H2" s="158"/>
      <c r="I2" s="68"/>
    </row>
    <row r="3" spans="1:9">
      <c r="A3" s="159" t="s">
        <v>139</v>
      </c>
      <c r="B3" s="161" t="s">
        <v>140</v>
      </c>
      <c r="C3" s="156" t="s">
        <v>141</v>
      </c>
      <c r="D3" s="163" t="s">
        <v>142</v>
      </c>
      <c r="E3" s="164"/>
      <c r="F3" s="165"/>
      <c r="G3" s="166" t="s">
        <v>143</v>
      </c>
      <c r="H3" s="156" t="s">
        <v>144</v>
      </c>
    </row>
    <row r="4" spans="1:9">
      <c r="A4" s="160"/>
      <c r="B4" s="162"/>
      <c r="C4" s="157"/>
      <c r="D4" s="69" t="s">
        <v>145</v>
      </c>
      <c r="E4" s="69" t="s">
        <v>146</v>
      </c>
      <c r="F4" s="69" t="s">
        <v>147</v>
      </c>
      <c r="G4" s="167"/>
      <c r="H4" s="157"/>
    </row>
    <row r="5" spans="1:9" ht="63.75">
      <c r="A5" s="54">
        <v>1</v>
      </c>
      <c r="B5" s="55" t="s">
        <v>148</v>
      </c>
      <c r="C5" s="55"/>
      <c r="D5" s="55"/>
      <c r="E5" s="55"/>
      <c r="F5" s="55"/>
      <c r="G5" s="55"/>
      <c r="H5" s="55"/>
    </row>
    <row r="6" spans="1:9">
      <c r="A6" s="56"/>
      <c r="B6" s="56"/>
      <c r="C6" s="54">
        <v>1</v>
      </c>
      <c r="D6" s="70">
        <v>1098</v>
      </c>
      <c r="E6" s="71">
        <v>2.5</v>
      </c>
      <c r="F6" s="71">
        <v>3</v>
      </c>
      <c r="G6" s="71">
        <v>8235</v>
      </c>
      <c r="H6" s="57" t="s">
        <v>115</v>
      </c>
    </row>
    <row r="7" spans="1:9">
      <c r="A7" s="56"/>
      <c r="B7" s="56"/>
      <c r="C7" s="72">
        <v>114</v>
      </c>
      <c r="D7" s="73">
        <v>4</v>
      </c>
      <c r="E7" s="71">
        <v>1.5</v>
      </c>
      <c r="F7" s="71">
        <v>3</v>
      </c>
      <c r="G7" s="71">
        <v>2054.5100000000002</v>
      </c>
      <c r="H7" s="57" t="s">
        <v>115</v>
      </c>
    </row>
    <row r="8" spans="1:9">
      <c r="A8" s="56"/>
      <c r="B8" s="53" t="s">
        <v>149</v>
      </c>
      <c r="C8" s="56"/>
      <c r="D8" s="56"/>
      <c r="E8" s="56"/>
      <c r="F8" s="56"/>
      <c r="G8" s="74">
        <v>10289.51</v>
      </c>
      <c r="H8" s="75" t="s">
        <v>115</v>
      </c>
    </row>
    <row r="9" spans="1:9">
      <c r="A9" s="56"/>
      <c r="B9" s="56"/>
      <c r="C9" s="56"/>
      <c r="D9" s="56"/>
      <c r="E9" s="56"/>
      <c r="F9" s="56"/>
      <c r="G9" s="56"/>
      <c r="H9" s="56"/>
    </row>
    <row r="10" spans="1:9" ht="76.5">
      <c r="A10" s="61">
        <v>2</v>
      </c>
      <c r="B10" s="55" t="s">
        <v>150</v>
      </c>
      <c r="C10" s="55"/>
      <c r="D10" s="55"/>
      <c r="E10" s="55"/>
      <c r="F10" s="55"/>
      <c r="G10" s="55"/>
      <c r="H10" s="55"/>
    </row>
    <row r="11" spans="1:9">
      <c r="A11" s="57" t="s">
        <v>120</v>
      </c>
      <c r="B11" s="56"/>
      <c r="C11" s="54">
        <v>1</v>
      </c>
      <c r="D11" s="70">
        <v>1098</v>
      </c>
      <c r="E11" s="71">
        <v>2.5</v>
      </c>
      <c r="F11" s="71">
        <v>0.25</v>
      </c>
      <c r="G11" s="71">
        <v>686.25</v>
      </c>
      <c r="H11" s="57" t="s">
        <v>115</v>
      </c>
    </row>
    <row r="12" spans="1:9">
      <c r="A12" s="56"/>
      <c r="B12" s="56"/>
      <c r="C12" s="72">
        <v>114</v>
      </c>
      <c r="D12" s="73">
        <v>4</v>
      </c>
      <c r="E12" s="71">
        <v>1.5</v>
      </c>
      <c r="F12" s="71">
        <v>0.25</v>
      </c>
      <c r="G12" s="71">
        <v>171.21</v>
      </c>
      <c r="H12" s="57" t="s">
        <v>115</v>
      </c>
    </row>
    <row r="13" spans="1:9">
      <c r="A13" s="56"/>
      <c r="B13" s="53" t="s">
        <v>149</v>
      </c>
      <c r="C13" s="56"/>
      <c r="D13" s="56"/>
      <c r="E13" s="56"/>
      <c r="F13" s="56"/>
      <c r="G13" s="74">
        <v>857.46</v>
      </c>
      <c r="H13" s="75" t="s">
        <v>115</v>
      </c>
    </row>
    <row r="14" spans="1:9">
      <c r="A14" s="56"/>
      <c r="B14" s="56"/>
      <c r="C14" s="56"/>
      <c r="D14" s="56"/>
      <c r="E14" s="56"/>
      <c r="F14" s="56"/>
      <c r="G14" s="56"/>
      <c r="H14" s="56"/>
    </row>
    <row r="15" spans="1:9" ht="76.5">
      <c r="A15" s="61">
        <v>3</v>
      </c>
      <c r="B15" s="55" t="s">
        <v>151</v>
      </c>
      <c r="C15" s="55"/>
      <c r="D15" s="55"/>
      <c r="E15" s="55"/>
      <c r="F15" s="55"/>
      <c r="G15" s="55"/>
      <c r="H15" s="55"/>
    </row>
    <row r="16" spans="1:9">
      <c r="A16" s="56"/>
      <c r="B16" s="58" t="s">
        <v>152</v>
      </c>
      <c r="C16" s="54">
        <v>8</v>
      </c>
      <c r="D16" s="70">
        <v>1098</v>
      </c>
      <c r="E16" s="76">
        <v>0.66700000000000004</v>
      </c>
      <c r="F16" s="77">
        <v>0.4536</v>
      </c>
      <c r="G16" s="71">
        <v>2657.61</v>
      </c>
      <c r="H16" s="57" t="s">
        <v>135</v>
      </c>
    </row>
    <row r="17" spans="1:8">
      <c r="A17" s="56"/>
      <c r="B17" s="58" t="s">
        <v>153</v>
      </c>
      <c r="C17" s="72">
        <v>1464</v>
      </c>
      <c r="D17" s="73">
        <v>6.16</v>
      </c>
      <c r="E17" s="76">
        <v>0.375</v>
      </c>
      <c r="F17" s="77">
        <v>0.4536</v>
      </c>
      <c r="G17" s="71">
        <v>1534</v>
      </c>
      <c r="H17" s="57" t="s">
        <v>135</v>
      </c>
    </row>
    <row r="18" spans="1:8">
      <c r="A18" s="56"/>
      <c r="B18" s="56"/>
      <c r="C18" s="72">
        <v>2283</v>
      </c>
      <c r="D18" s="73">
        <v>4.75</v>
      </c>
      <c r="E18" s="76">
        <v>0.66700000000000004</v>
      </c>
      <c r="F18" s="77">
        <v>0.4536</v>
      </c>
      <c r="G18" s="71">
        <v>3280.64</v>
      </c>
      <c r="H18" s="57" t="s">
        <v>135</v>
      </c>
    </row>
    <row r="19" spans="1:8">
      <c r="A19" s="56"/>
      <c r="B19" s="58" t="s">
        <v>154</v>
      </c>
      <c r="C19" s="54">
        <v>8</v>
      </c>
      <c r="D19" s="70">
        <v>1098</v>
      </c>
      <c r="E19" s="76">
        <v>0.66700000000000004</v>
      </c>
      <c r="F19" s="77">
        <v>0.4536</v>
      </c>
      <c r="G19" s="71">
        <v>2657.61</v>
      </c>
      <c r="H19" s="57" t="s">
        <v>135</v>
      </c>
    </row>
    <row r="20" spans="1:8">
      <c r="A20" s="56"/>
      <c r="B20" s="58" t="s">
        <v>153</v>
      </c>
      <c r="C20" s="72">
        <v>1464</v>
      </c>
      <c r="D20" s="73">
        <v>3.84</v>
      </c>
      <c r="E20" s="76">
        <v>0.375</v>
      </c>
      <c r="F20" s="77">
        <v>0.4536</v>
      </c>
      <c r="G20" s="71">
        <v>956.26</v>
      </c>
      <c r="H20" s="57" t="s">
        <v>135</v>
      </c>
    </row>
    <row r="21" spans="1:8">
      <c r="A21" s="56"/>
      <c r="B21" s="58" t="s">
        <v>155</v>
      </c>
      <c r="C21" s="54">
        <v>2</v>
      </c>
      <c r="D21" s="70">
        <v>1098</v>
      </c>
      <c r="E21" s="76">
        <v>0.66700000000000004</v>
      </c>
      <c r="F21" s="77">
        <v>0.4536</v>
      </c>
      <c r="G21" s="71">
        <v>664.4</v>
      </c>
      <c r="H21" s="57" t="s">
        <v>135</v>
      </c>
    </row>
    <row r="22" spans="1:8">
      <c r="A22" s="56"/>
      <c r="B22" s="58" t="s">
        <v>153</v>
      </c>
      <c r="C22" s="72">
        <v>1464</v>
      </c>
      <c r="D22" s="73">
        <v>2.5</v>
      </c>
      <c r="E22" s="76">
        <v>0.375</v>
      </c>
      <c r="F22" s="77">
        <v>0.4536</v>
      </c>
      <c r="G22" s="71">
        <v>622.57000000000005</v>
      </c>
      <c r="H22" s="57" t="s">
        <v>135</v>
      </c>
    </row>
    <row r="23" spans="1:8">
      <c r="A23" s="56"/>
      <c r="B23" s="58" t="s">
        <v>156</v>
      </c>
      <c r="C23" s="72">
        <v>685</v>
      </c>
      <c r="D23" s="78">
        <v>10</v>
      </c>
      <c r="E23" s="76">
        <v>1.042</v>
      </c>
      <c r="F23" s="77">
        <v>0.4536</v>
      </c>
      <c r="G23" s="71">
        <v>3236.89</v>
      </c>
      <c r="H23" s="57" t="s">
        <v>135</v>
      </c>
    </row>
    <row r="24" spans="1:8">
      <c r="A24" s="56"/>
      <c r="B24" s="58" t="s">
        <v>157</v>
      </c>
      <c r="C24" s="72">
        <v>1598</v>
      </c>
      <c r="D24" s="79">
        <v>3.66</v>
      </c>
      <c r="E24" s="76">
        <v>0.375</v>
      </c>
      <c r="F24" s="77">
        <v>0.4536</v>
      </c>
      <c r="G24" s="71">
        <v>994.83</v>
      </c>
      <c r="H24" s="57" t="s">
        <v>135</v>
      </c>
    </row>
    <row r="25" spans="1:8">
      <c r="A25" s="56"/>
      <c r="B25" s="53" t="s">
        <v>149</v>
      </c>
      <c r="C25" s="56"/>
      <c r="D25" s="56"/>
      <c r="E25" s="56"/>
      <c r="F25" s="56"/>
      <c r="G25" s="74">
        <v>16604.810000000001</v>
      </c>
      <c r="H25" s="75" t="s">
        <v>135</v>
      </c>
    </row>
    <row r="26" spans="1:8">
      <c r="A26" s="56"/>
      <c r="B26" s="56"/>
      <c r="C26" s="56"/>
      <c r="D26" s="56"/>
      <c r="E26" s="56"/>
      <c r="F26" s="56"/>
      <c r="G26" s="74">
        <v>16.600000000000001</v>
      </c>
      <c r="H26" s="75" t="s">
        <v>118</v>
      </c>
    </row>
    <row r="27" spans="1:8" ht="89.25">
      <c r="A27" s="61">
        <v>4</v>
      </c>
      <c r="B27" s="55" t="s">
        <v>158</v>
      </c>
      <c r="C27" s="55"/>
      <c r="D27" s="55"/>
      <c r="E27" s="55"/>
      <c r="F27" s="55"/>
      <c r="G27" s="55"/>
      <c r="H27" s="55"/>
    </row>
    <row r="28" spans="1:8">
      <c r="A28" s="56"/>
      <c r="B28" s="56"/>
      <c r="C28" s="54">
        <v>1</v>
      </c>
      <c r="D28" s="70">
        <v>1098</v>
      </c>
      <c r="E28" s="71">
        <v>2</v>
      </c>
      <c r="F28" s="71">
        <v>1</v>
      </c>
      <c r="G28" s="71">
        <v>2196</v>
      </c>
      <c r="H28" s="57" t="s">
        <v>115</v>
      </c>
    </row>
    <row r="29" spans="1:8">
      <c r="A29" s="56"/>
      <c r="B29" s="56"/>
      <c r="C29" s="72">
        <v>114</v>
      </c>
      <c r="D29" s="73">
        <v>4</v>
      </c>
      <c r="E29" s="71">
        <v>1</v>
      </c>
      <c r="F29" s="71">
        <v>1</v>
      </c>
      <c r="G29" s="71">
        <v>456.56</v>
      </c>
      <c r="H29" s="57" t="s">
        <v>115</v>
      </c>
    </row>
    <row r="30" spans="1:8">
      <c r="A30" s="56"/>
      <c r="B30" s="53" t="s">
        <v>149</v>
      </c>
      <c r="C30" s="56"/>
      <c r="D30" s="56"/>
      <c r="E30" s="56"/>
      <c r="F30" s="56"/>
      <c r="G30" s="74">
        <v>2652.56</v>
      </c>
      <c r="H30" s="75" t="s">
        <v>115</v>
      </c>
    </row>
    <row r="31" spans="1:8">
      <c r="A31" s="56"/>
      <c r="B31" s="56"/>
      <c r="C31" s="56"/>
      <c r="D31" s="56"/>
      <c r="E31" s="56"/>
      <c r="F31" s="56"/>
      <c r="G31" s="56"/>
      <c r="H31" s="56"/>
    </row>
    <row r="32" spans="1:8" ht="76.5">
      <c r="A32" s="54">
        <v>5</v>
      </c>
      <c r="B32" s="55" t="s">
        <v>159</v>
      </c>
      <c r="C32" s="55"/>
      <c r="D32" s="55"/>
      <c r="E32" s="55"/>
      <c r="F32" s="55"/>
      <c r="G32" s="55"/>
      <c r="H32" s="55"/>
    </row>
    <row r="33" spans="1:8">
      <c r="A33" s="56"/>
      <c r="B33" s="57" t="s">
        <v>160</v>
      </c>
      <c r="C33" s="56"/>
      <c r="D33" s="56"/>
      <c r="E33" s="56"/>
      <c r="F33" s="56"/>
      <c r="G33" s="56"/>
      <c r="H33" s="56"/>
    </row>
    <row r="34" spans="1:8">
      <c r="A34" s="56"/>
      <c r="B34" s="56"/>
      <c r="C34" s="54">
        <v>1</v>
      </c>
      <c r="D34" s="70">
        <v>1098</v>
      </c>
      <c r="E34" s="71">
        <v>1.5</v>
      </c>
      <c r="F34" s="71">
        <v>1</v>
      </c>
      <c r="G34" s="71">
        <v>1647</v>
      </c>
      <c r="H34" s="57" t="s">
        <v>115</v>
      </c>
    </row>
    <row r="35" spans="1:8">
      <c r="A35" s="56"/>
      <c r="B35" s="56"/>
      <c r="C35" s="72">
        <v>114</v>
      </c>
      <c r="D35" s="73">
        <v>1.5</v>
      </c>
      <c r="E35" s="71">
        <v>1.5</v>
      </c>
      <c r="F35" s="71">
        <v>1</v>
      </c>
      <c r="G35" s="71">
        <v>-256.81</v>
      </c>
      <c r="H35" s="57" t="s">
        <v>115</v>
      </c>
    </row>
    <row r="36" spans="1:8">
      <c r="A36" s="56"/>
      <c r="B36" s="57" t="s">
        <v>161</v>
      </c>
      <c r="C36" s="56"/>
      <c r="D36" s="56"/>
      <c r="E36" s="56"/>
      <c r="F36" s="56"/>
      <c r="G36" s="56"/>
      <c r="H36" s="56"/>
    </row>
    <row r="37" spans="1:8">
      <c r="A37" s="56"/>
      <c r="B37" s="56"/>
      <c r="C37" s="54">
        <v>1</v>
      </c>
      <c r="D37" s="70">
        <v>1098</v>
      </c>
      <c r="E37" s="76">
        <v>1.125</v>
      </c>
      <c r="F37" s="71">
        <v>2</v>
      </c>
      <c r="G37" s="71">
        <v>2470.5</v>
      </c>
      <c r="H37" s="57" t="s">
        <v>115</v>
      </c>
    </row>
  </sheetData>
  <mergeCells count="8">
    <mergeCell ref="H3:H4"/>
    <mergeCell ref="A1:H1"/>
    <mergeCell ref="A2:H2"/>
    <mergeCell ref="A3:A4"/>
    <mergeCell ref="B3:B4"/>
    <mergeCell ref="C3:C4"/>
    <mergeCell ref="D3:F3"/>
    <mergeCell ref="G3:G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0"/>
  <sheetViews>
    <sheetView workbookViewId="0">
      <selection activeCell="C8" sqref="C8"/>
    </sheetView>
  </sheetViews>
  <sheetFormatPr defaultRowHeight="12.75"/>
  <cols>
    <col min="1" max="1" width="5.33203125" customWidth="1"/>
    <col min="2" max="2" width="52" customWidth="1"/>
    <col min="3" max="3" width="5.5" customWidth="1"/>
    <col min="4" max="4" width="10.5" customWidth="1"/>
    <col min="5" max="5" width="6.6640625" customWidth="1"/>
    <col min="6" max="6" width="7.83203125" customWidth="1"/>
    <col min="7" max="7" width="9.5" customWidth="1"/>
    <col min="8" max="8" width="7.33203125" customWidth="1"/>
    <col min="9" max="9" width="12.5" customWidth="1"/>
  </cols>
  <sheetData>
    <row r="1" spans="1:9">
      <c r="A1" s="170" t="s">
        <v>162</v>
      </c>
      <c r="B1" s="171"/>
      <c r="C1" s="171"/>
      <c r="D1" s="171"/>
      <c r="E1" s="171"/>
      <c r="F1" s="171"/>
      <c r="G1" s="171"/>
      <c r="H1" s="171"/>
      <c r="I1" s="67"/>
    </row>
    <row r="2" spans="1:9">
      <c r="A2" s="172" t="s">
        <v>15</v>
      </c>
      <c r="B2" s="174" t="s">
        <v>16</v>
      </c>
      <c r="C2" s="168" t="s">
        <v>17</v>
      </c>
      <c r="D2" s="176" t="s">
        <v>18</v>
      </c>
      <c r="E2" s="177"/>
      <c r="F2" s="178"/>
      <c r="G2" s="179" t="s">
        <v>19</v>
      </c>
      <c r="H2" s="168" t="s">
        <v>20</v>
      </c>
    </row>
    <row r="3" spans="1:9">
      <c r="A3" s="173"/>
      <c r="B3" s="175"/>
      <c r="C3" s="169"/>
      <c r="D3" s="14" t="s">
        <v>21</v>
      </c>
      <c r="E3" s="14" t="s">
        <v>22</v>
      </c>
      <c r="F3" s="14" t="s">
        <v>23</v>
      </c>
      <c r="G3" s="180"/>
      <c r="H3" s="169"/>
    </row>
    <row r="4" spans="1:9">
      <c r="A4" s="13"/>
      <c r="B4" s="13"/>
      <c r="C4" s="15">
        <v>114</v>
      </c>
      <c r="D4" s="19">
        <v>1.1299999999999999</v>
      </c>
      <c r="E4" s="24">
        <v>1.125</v>
      </c>
      <c r="F4" s="17">
        <v>2</v>
      </c>
      <c r="G4" s="17">
        <v>-288.92</v>
      </c>
      <c r="H4" s="18" t="s">
        <v>24</v>
      </c>
    </row>
    <row r="5" spans="1:9">
      <c r="A5" s="13"/>
      <c r="B5" s="20" t="s">
        <v>25</v>
      </c>
      <c r="C5" s="13"/>
      <c r="D5" s="13"/>
      <c r="E5" s="13"/>
      <c r="F5" s="13"/>
      <c r="G5" s="21">
        <v>3571.77</v>
      </c>
      <c r="H5" s="22" t="s">
        <v>26</v>
      </c>
    </row>
    <row r="6" spans="1:9">
      <c r="A6" s="13"/>
      <c r="B6" s="13"/>
      <c r="C6" s="13"/>
      <c r="D6" s="13"/>
      <c r="E6" s="13"/>
      <c r="F6" s="13"/>
      <c r="G6" s="13"/>
      <c r="H6" s="13"/>
    </row>
    <row r="7" spans="1:9" ht="76.5">
      <c r="A7" s="23">
        <v>6</v>
      </c>
      <c r="B7" s="12" t="s">
        <v>27</v>
      </c>
      <c r="C7" s="12"/>
      <c r="D7" s="12"/>
      <c r="E7" s="12"/>
      <c r="F7" s="12"/>
      <c r="G7" s="12"/>
      <c r="H7" s="12"/>
    </row>
    <row r="8" spans="1:9">
      <c r="A8" s="13"/>
      <c r="B8" s="13"/>
      <c r="C8" s="15">
        <v>114</v>
      </c>
      <c r="D8" s="19">
        <v>1.5</v>
      </c>
      <c r="E8" s="17">
        <v>1.5</v>
      </c>
      <c r="F8" s="17">
        <v>1</v>
      </c>
      <c r="G8" s="17">
        <v>256.81</v>
      </c>
      <c r="H8" s="18" t="s">
        <v>24</v>
      </c>
    </row>
    <row r="9" spans="1:9">
      <c r="A9" s="13"/>
      <c r="B9" s="13"/>
      <c r="C9" s="15">
        <v>114</v>
      </c>
      <c r="D9" s="25">
        <v>1.125</v>
      </c>
      <c r="E9" s="24">
        <v>1.125</v>
      </c>
      <c r="F9" s="17">
        <v>2</v>
      </c>
      <c r="G9" s="17">
        <v>288.92</v>
      </c>
      <c r="H9" s="18" t="s">
        <v>24</v>
      </c>
    </row>
    <row r="10" spans="1:9">
      <c r="A10" s="13"/>
      <c r="B10" s="20" t="s">
        <v>25</v>
      </c>
      <c r="C10" s="13"/>
      <c r="D10" s="13"/>
      <c r="E10" s="13"/>
      <c r="F10" s="13"/>
      <c r="G10" s="21">
        <v>545.73</v>
      </c>
      <c r="H10" s="22" t="s">
        <v>26</v>
      </c>
    </row>
    <row r="11" spans="1:9">
      <c r="A11" s="13"/>
      <c r="B11" s="13"/>
      <c r="C11" s="13"/>
      <c r="D11" s="13"/>
      <c r="E11" s="13"/>
      <c r="F11" s="13"/>
      <c r="G11" s="13"/>
      <c r="H11" s="13"/>
    </row>
    <row r="12" spans="1:9" ht="89.25">
      <c r="A12" s="23">
        <v>7</v>
      </c>
      <c r="B12" s="12" t="s">
        <v>28</v>
      </c>
      <c r="C12" s="12"/>
      <c r="D12" s="12"/>
      <c r="E12" s="12"/>
      <c r="F12" s="12"/>
      <c r="G12" s="12"/>
      <c r="H12" s="12"/>
    </row>
    <row r="13" spans="1:9">
      <c r="A13" s="13"/>
      <c r="B13" s="13"/>
      <c r="C13" s="15">
        <v>1</v>
      </c>
      <c r="D13" s="26">
        <v>1098</v>
      </c>
      <c r="E13" s="24">
        <v>1.125</v>
      </c>
      <c r="F13" s="17">
        <v>0.75</v>
      </c>
      <c r="G13" s="17">
        <v>926.44</v>
      </c>
      <c r="H13" s="18" t="s">
        <v>24</v>
      </c>
    </row>
    <row r="14" spans="1:9">
      <c r="A14" s="13"/>
      <c r="B14" s="20" t="s">
        <v>25</v>
      </c>
      <c r="C14" s="13"/>
      <c r="D14" s="13"/>
      <c r="E14" s="13"/>
      <c r="F14" s="13"/>
      <c r="G14" s="21">
        <v>926.44</v>
      </c>
      <c r="H14" s="22" t="s">
        <v>26</v>
      </c>
    </row>
    <row r="15" spans="1:9">
      <c r="A15" s="13"/>
      <c r="B15" s="13"/>
      <c r="C15" s="13"/>
      <c r="D15" s="13"/>
      <c r="E15" s="13"/>
      <c r="F15" s="13"/>
      <c r="G15" s="13"/>
      <c r="H15" s="13"/>
    </row>
    <row r="16" spans="1:9" ht="76.5">
      <c r="A16" s="23">
        <v>8</v>
      </c>
      <c r="B16" s="12" t="s">
        <v>29</v>
      </c>
      <c r="C16" s="12"/>
      <c r="D16" s="12"/>
      <c r="E16" s="12"/>
      <c r="F16" s="12"/>
      <c r="G16" s="12"/>
      <c r="H16" s="12"/>
    </row>
    <row r="17" spans="1:8">
      <c r="A17" s="13"/>
      <c r="B17" s="13"/>
      <c r="C17" s="15">
        <v>1</v>
      </c>
      <c r="D17" s="16">
        <v>1098</v>
      </c>
      <c r="E17" s="17">
        <v>0.75</v>
      </c>
      <c r="F17" s="17">
        <v>8</v>
      </c>
      <c r="G17" s="17">
        <v>6588</v>
      </c>
      <c r="H17" s="18" t="s">
        <v>24</v>
      </c>
    </row>
    <row r="18" spans="1:8">
      <c r="A18" s="13"/>
      <c r="B18" s="13"/>
      <c r="C18" s="15">
        <v>114</v>
      </c>
      <c r="D18" s="19">
        <v>1</v>
      </c>
      <c r="E18" s="17">
        <v>0.75</v>
      </c>
      <c r="F18" s="17">
        <v>8</v>
      </c>
      <c r="G18" s="17">
        <v>-684.84</v>
      </c>
      <c r="H18" s="18" t="s">
        <v>24</v>
      </c>
    </row>
    <row r="19" spans="1:8">
      <c r="A19" s="13"/>
      <c r="B19" s="20" t="s">
        <v>25</v>
      </c>
      <c r="C19" s="13"/>
      <c r="D19" s="13"/>
      <c r="E19" s="13"/>
      <c r="F19" s="13"/>
      <c r="G19" s="21">
        <v>5903.16</v>
      </c>
      <c r="H19" s="22" t="s">
        <v>26</v>
      </c>
    </row>
    <row r="20" spans="1:8">
      <c r="A20" s="13"/>
      <c r="B20" s="13"/>
      <c r="C20" s="13"/>
      <c r="D20" s="13"/>
      <c r="E20" s="13"/>
      <c r="F20" s="13"/>
      <c r="G20" s="13"/>
      <c r="H20" s="13"/>
    </row>
    <row r="21" spans="1:8" ht="76.5">
      <c r="A21" s="23">
        <v>9</v>
      </c>
      <c r="B21" s="12" t="s">
        <v>27</v>
      </c>
      <c r="C21" s="12"/>
      <c r="D21" s="12"/>
      <c r="E21" s="12"/>
      <c r="F21" s="12"/>
      <c r="G21" s="12"/>
      <c r="H21" s="12"/>
    </row>
    <row r="22" spans="1:8">
      <c r="A22" s="13"/>
      <c r="B22" s="13"/>
      <c r="C22" s="15">
        <v>114</v>
      </c>
      <c r="D22" s="19">
        <v>1</v>
      </c>
      <c r="E22" s="24">
        <v>1</v>
      </c>
      <c r="F22" s="17">
        <v>8.24</v>
      </c>
      <c r="G22" s="17">
        <v>940.74</v>
      </c>
      <c r="H22" s="18" t="s">
        <v>24</v>
      </c>
    </row>
    <row r="23" spans="1:8">
      <c r="A23" s="13"/>
      <c r="B23" s="20" t="s">
        <v>25</v>
      </c>
      <c r="C23" s="13"/>
      <c r="D23" s="13"/>
      <c r="E23" s="13"/>
      <c r="F23" s="13"/>
      <c r="G23" s="21">
        <v>940.74</v>
      </c>
      <c r="H23" s="22" t="s">
        <v>26</v>
      </c>
    </row>
    <row r="24" spans="1:8">
      <c r="A24" s="13"/>
      <c r="B24" s="13"/>
      <c r="C24" s="13"/>
      <c r="D24" s="13"/>
      <c r="E24" s="13"/>
      <c r="F24" s="13"/>
      <c r="G24" s="13"/>
      <c r="H24" s="13"/>
    </row>
    <row r="25" spans="1:8" ht="76.5">
      <c r="A25" s="23">
        <v>10</v>
      </c>
      <c r="B25" s="12" t="s">
        <v>30</v>
      </c>
      <c r="C25" s="12"/>
      <c r="D25" s="12"/>
      <c r="E25" s="12"/>
      <c r="F25" s="12"/>
      <c r="G25" s="12"/>
      <c r="H25" s="12"/>
    </row>
    <row r="26" spans="1:8">
      <c r="A26" s="13"/>
      <c r="B26" s="13"/>
      <c r="C26" s="15">
        <v>1</v>
      </c>
      <c r="D26" s="16">
        <v>1098</v>
      </c>
      <c r="E26" s="24">
        <v>1</v>
      </c>
      <c r="F26" s="24">
        <v>0.33</v>
      </c>
      <c r="G26" s="17">
        <v>362.34</v>
      </c>
      <c r="H26" s="18" t="s">
        <v>24</v>
      </c>
    </row>
    <row r="27" spans="1:8">
      <c r="A27" s="13"/>
      <c r="B27" s="20" t="s">
        <v>25</v>
      </c>
      <c r="C27" s="13"/>
      <c r="D27" s="13"/>
      <c r="E27" s="13"/>
      <c r="F27" s="13"/>
      <c r="G27" s="21">
        <v>362.34</v>
      </c>
      <c r="H27" s="22" t="s">
        <v>26</v>
      </c>
    </row>
    <row r="28" spans="1:8">
      <c r="A28" s="13"/>
      <c r="B28" s="13"/>
      <c r="C28" s="13"/>
      <c r="D28" s="13"/>
      <c r="E28" s="13"/>
      <c r="F28" s="13"/>
      <c r="G28" s="13"/>
      <c r="H28" s="13"/>
    </row>
    <row r="29" spans="1:8" ht="76.5">
      <c r="A29" s="23">
        <v>11</v>
      </c>
      <c r="B29" s="12" t="s">
        <v>31</v>
      </c>
      <c r="C29" s="12"/>
      <c r="D29" s="12"/>
      <c r="E29" s="12"/>
      <c r="F29" s="12"/>
      <c r="G29" s="12"/>
      <c r="H29" s="12"/>
    </row>
    <row r="30" spans="1:8">
      <c r="A30" s="13"/>
      <c r="B30" s="13"/>
      <c r="C30" s="15">
        <v>2</v>
      </c>
      <c r="D30" s="16">
        <v>1098</v>
      </c>
      <c r="E30" s="13"/>
      <c r="F30" s="17">
        <v>9.74</v>
      </c>
      <c r="G30" s="17">
        <v>21393.43</v>
      </c>
      <c r="H30" s="18" t="s">
        <v>32</v>
      </c>
    </row>
  </sheetData>
  <mergeCells count="7">
    <mergeCell ref="H2:H3"/>
    <mergeCell ref="A1:H1"/>
    <mergeCell ref="A2:A3"/>
    <mergeCell ref="B2:B3"/>
    <mergeCell ref="C2:C3"/>
    <mergeCell ref="D2:F2"/>
    <mergeCell ref="G2:G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4"/>
  <sheetViews>
    <sheetView workbookViewId="0">
      <selection activeCell="K9" sqref="K9"/>
    </sheetView>
  </sheetViews>
  <sheetFormatPr defaultRowHeight="12.75"/>
  <cols>
    <col min="1" max="1" width="5.5" style="48" customWidth="1"/>
    <col min="2" max="2" width="52" style="48" customWidth="1"/>
    <col min="3" max="3" width="5.5" style="48" customWidth="1"/>
    <col min="4" max="4" width="10.1640625" style="48" customWidth="1"/>
    <col min="5" max="5" width="6.83203125" style="48" customWidth="1"/>
    <col min="6" max="6" width="7.5" style="48" customWidth="1"/>
    <col min="7" max="7" width="9.83203125" style="48" customWidth="1"/>
    <col min="8" max="8" width="7.33203125" style="48" customWidth="1"/>
    <col min="9" max="16384" width="9.33203125" style="48"/>
  </cols>
  <sheetData>
    <row r="1" spans="1:8">
      <c r="A1" s="181" t="s">
        <v>104</v>
      </c>
      <c r="B1" s="181"/>
      <c r="C1" s="80"/>
      <c r="D1" s="80"/>
      <c r="E1" s="158" t="s">
        <v>163</v>
      </c>
      <c r="F1" s="158"/>
      <c r="G1" s="158"/>
      <c r="H1" s="158"/>
    </row>
    <row r="2" spans="1:8">
      <c r="A2" s="159" t="s">
        <v>139</v>
      </c>
      <c r="B2" s="161" t="s">
        <v>140</v>
      </c>
      <c r="C2" s="156" t="s">
        <v>141</v>
      </c>
      <c r="D2" s="163" t="s">
        <v>142</v>
      </c>
      <c r="E2" s="164"/>
      <c r="F2" s="165"/>
      <c r="G2" s="166" t="s">
        <v>143</v>
      </c>
      <c r="H2" s="156" t="s">
        <v>144</v>
      </c>
    </row>
    <row r="3" spans="1:8">
      <c r="A3" s="160"/>
      <c r="B3" s="162"/>
      <c r="C3" s="157"/>
      <c r="D3" s="69" t="s">
        <v>145</v>
      </c>
      <c r="E3" s="69" t="s">
        <v>146</v>
      </c>
      <c r="F3" s="69" t="s">
        <v>147</v>
      </c>
      <c r="G3" s="167"/>
      <c r="H3" s="157"/>
    </row>
    <row r="4" spans="1:8">
      <c r="A4" s="56"/>
      <c r="B4" s="58" t="s">
        <v>164</v>
      </c>
      <c r="C4" s="81">
        <v>2</v>
      </c>
      <c r="D4" s="71">
        <v>1098</v>
      </c>
      <c r="E4" s="56"/>
      <c r="F4" s="71">
        <v>0.25</v>
      </c>
      <c r="G4" s="82">
        <v>549</v>
      </c>
      <c r="H4" s="57" t="s">
        <v>129</v>
      </c>
    </row>
    <row r="5" spans="1:8">
      <c r="A5" s="56"/>
      <c r="B5" s="53" t="s">
        <v>149</v>
      </c>
      <c r="C5" s="56"/>
      <c r="D5" s="56"/>
      <c r="E5" s="56"/>
      <c r="F5" s="56"/>
      <c r="G5" s="83">
        <v>21942.43</v>
      </c>
      <c r="H5" s="75" t="s">
        <v>129</v>
      </c>
    </row>
    <row r="6" spans="1:8" ht="76.5">
      <c r="A6" s="61">
        <v>12</v>
      </c>
      <c r="B6" s="55" t="s">
        <v>165</v>
      </c>
      <c r="C6" s="55"/>
      <c r="D6" s="55"/>
      <c r="E6" s="55"/>
      <c r="F6" s="55"/>
      <c r="G6" s="55"/>
      <c r="H6" s="55"/>
    </row>
    <row r="7" spans="1:8">
      <c r="A7" s="56"/>
      <c r="B7" s="58" t="s">
        <v>166</v>
      </c>
      <c r="C7" s="56"/>
      <c r="D7" s="56"/>
      <c r="E7" s="56"/>
      <c r="F7" s="56"/>
      <c r="G7" s="59">
        <v>21942.43</v>
      </c>
      <c r="H7" s="57" t="s">
        <v>129</v>
      </c>
    </row>
    <row r="8" spans="1:8">
      <c r="A8" s="56"/>
      <c r="B8" s="53" t="s">
        <v>149</v>
      </c>
      <c r="C8" s="56"/>
      <c r="D8" s="56"/>
      <c r="E8" s="56"/>
      <c r="F8" s="56"/>
      <c r="G8" s="83">
        <v>21942.43</v>
      </c>
      <c r="H8" s="75" t="s">
        <v>129</v>
      </c>
    </row>
    <row r="9" spans="1:8" ht="63.75">
      <c r="A9" s="54">
        <v>13</v>
      </c>
      <c r="B9" s="55" t="s">
        <v>167</v>
      </c>
      <c r="C9" s="55"/>
      <c r="D9" s="55"/>
      <c r="E9" s="55"/>
      <c r="F9" s="55"/>
      <c r="G9" s="55"/>
      <c r="H9" s="55"/>
    </row>
    <row r="10" spans="1:8">
      <c r="A10" s="56"/>
      <c r="B10" s="84" t="s">
        <v>168</v>
      </c>
      <c r="C10" s="81">
        <v>1</v>
      </c>
      <c r="D10" s="71">
        <v>1098</v>
      </c>
      <c r="E10" s="56"/>
      <c r="F10" s="56"/>
      <c r="G10" s="59">
        <v>1098</v>
      </c>
      <c r="H10" s="57" t="s">
        <v>133</v>
      </c>
    </row>
    <row r="11" spans="1:8">
      <c r="A11" s="56"/>
      <c r="B11" s="53" t="s">
        <v>149</v>
      </c>
      <c r="C11" s="56"/>
      <c r="D11" s="56"/>
      <c r="E11" s="56"/>
      <c r="F11" s="56"/>
      <c r="G11" s="83">
        <v>1098</v>
      </c>
      <c r="H11" s="75" t="s">
        <v>133</v>
      </c>
    </row>
    <row r="12" spans="1:8" ht="38.25">
      <c r="A12" s="54">
        <v>14</v>
      </c>
      <c r="B12" s="55" t="s">
        <v>169</v>
      </c>
      <c r="C12" s="64"/>
      <c r="D12" s="64"/>
      <c r="E12" s="64"/>
      <c r="F12" s="64"/>
      <c r="G12" s="64"/>
      <c r="H12" s="64"/>
    </row>
    <row r="13" spans="1:8">
      <c r="A13" s="56"/>
      <c r="B13" s="56"/>
      <c r="C13" s="81">
        <v>1</v>
      </c>
      <c r="D13" s="54">
        <v>275</v>
      </c>
      <c r="E13" s="71">
        <v>1.96</v>
      </c>
      <c r="F13" s="71">
        <v>1.87</v>
      </c>
      <c r="G13" s="59">
        <v>1006.1</v>
      </c>
      <c r="H13" s="57" t="s">
        <v>170</v>
      </c>
    </row>
    <row r="14" spans="1:8">
      <c r="A14" s="56"/>
      <c r="B14" s="53" t="s">
        <v>149</v>
      </c>
      <c r="C14" s="56"/>
      <c r="D14" s="56"/>
      <c r="E14" s="56"/>
      <c r="F14" s="56"/>
      <c r="G14" s="83">
        <v>1006.1</v>
      </c>
      <c r="H14" s="75" t="s">
        <v>170</v>
      </c>
    </row>
  </sheetData>
  <mergeCells count="8">
    <mergeCell ref="A1:B1"/>
    <mergeCell ref="E1:H1"/>
    <mergeCell ref="A2:A3"/>
    <mergeCell ref="B2:B3"/>
    <mergeCell ref="C2:C3"/>
    <mergeCell ref="D2:F2"/>
    <mergeCell ref="G2:G3"/>
    <mergeCell ref="H2:H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5"/>
  <sheetViews>
    <sheetView workbookViewId="0">
      <selection activeCell="C98" sqref="C98:D98"/>
    </sheetView>
  </sheetViews>
  <sheetFormatPr defaultRowHeight="12.75"/>
  <cols>
    <col min="1" max="1" width="5.1640625" customWidth="1"/>
    <col min="2" max="2" width="10.83203125" customWidth="1"/>
    <col min="3" max="3" width="13.5" customWidth="1"/>
    <col min="4" max="4" width="34.1640625" customWidth="1"/>
    <col min="5" max="5" width="11.33203125" customWidth="1"/>
    <col min="6" max="6" width="6.6640625" customWidth="1"/>
    <col min="7" max="7" width="12.6640625" customWidth="1"/>
    <col min="8" max="8" width="12.5" customWidth="1"/>
    <col min="9" max="9" width="10" customWidth="1"/>
  </cols>
  <sheetData>
    <row r="1" spans="1:9" ht="60.75" customHeight="1">
      <c r="A1" s="200" t="s">
        <v>33</v>
      </c>
      <c r="B1" s="200"/>
      <c r="C1" s="200"/>
      <c r="D1" s="171" t="s">
        <v>34</v>
      </c>
      <c r="E1" s="171"/>
      <c r="F1" s="171"/>
      <c r="G1" s="171"/>
      <c r="H1" s="171"/>
      <c r="I1" s="67"/>
    </row>
    <row r="2" spans="1:9" ht="27.2" customHeight="1">
      <c r="A2" s="27" t="s">
        <v>35</v>
      </c>
      <c r="B2" s="27" t="s">
        <v>36</v>
      </c>
      <c r="C2" s="201" t="s">
        <v>37</v>
      </c>
      <c r="D2" s="202"/>
      <c r="E2" s="27" t="s">
        <v>38</v>
      </c>
      <c r="F2" s="28" t="s">
        <v>39</v>
      </c>
      <c r="G2" s="29" t="s">
        <v>40</v>
      </c>
      <c r="H2" s="30" t="s">
        <v>41</v>
      </c>
    </row>
    <row r="3" spans="1:9" ht="21.2" customHeight="1">
      <c r="A3" s="31">
        <v>1</v>
      </c>
      <c r="B3" s="8"/>
      <c r="C3" s="182" t="s">
        <v>42</v>
      </c>
      <c r="D3" s="183"/>
      <c r="E3" s="8"/>
      <c r="F3" s="8"/>
      <c r="G3" s="8"/>
      <c r="H3" s="8"/>
    </row>
    <row r="4" spans="1:9" ht="71.099999999999994" customHeight="1">
      <c r="A4" s="32">
        <v>1</v>
      </c>
      <c r="B4" s="12"/>
      <c r="C4" s="184" t="s">
        <v>43</v>
      </c>
      <c r="D4" s="185"/>
      <c r="E4" s="12"/>
      <c r="F4" s="12"/>
      <c r="G4" s="12"/>
      <c r="H4" s="12"/>
    </row>
    <row r="5" spans="1:9" ht="12.75" customHeight="1">
      <c r="A5" s="13"/>
      <c r="B5" s="33" t="s">
        <v>44</v>
      </c>
      <c r="C5" s="186" t="s">
        <v>45</v>
      </c>
      <c r="D5" s="187"/>
      <c r="E5" s="35">
        <v>720</v>
      </c>
      <c r="F5" s="36" t="s">
        <v>46</v>
      </c>
      <c r="G5" s="35"/>
      <c r="H5" s="37">
        <f>+E5*G5</f>
        <v>0</v>
      </c>
    </row>
    <row r="6" spans="1:9" ht="11.85" customHeight="1">
      <c r="A6" s="13"/>
      <c r="B6" s="13"/>
      <c r="C6" s="188"/>
      <c r="D6" s="189"/>
      <c r="E6" s="13"/>
      <c r="F6" s="13"/>
      <c r="G6" s="13"/>
      <c r="H6" s="13"/>
    </row>
    <row r="7" spans="1:9" ht="59.1" customHeight="1">
      <c r="A7" s="32">
        <v>2</v>
      </c>
      <c r="B7" s="12"/>
      <c r="C7" s="184" t="s">
        <v>47</v>
      </c>
      <c r="D7" s="185"/>
      <c r="E7" s="12"/>
      <c r="F7" s="12"/>
      <c r="G7" s="12"/>
      <c r="H7" s="12"/>
    </row>
    <row r="8" spans="1:9" ht="12.75" customHeight="1">
      <c r="A8" s="13"/>
      <c r="B8" s="33" t="s">
        <v>44</v>
      </c>
      <c r="C8" s="186" t="s">
        <v>45</v>
      </c>
      <c r="D8" s="187"/>
      <c r="E8" s="35">
        <v>2417</v>
      </c>
      <c r="F8" s="36" t="s">
        <v>48</v>
      </c>
      <c r="G8" s="35"/>
      <c r="H8" s="37">
        <f>+E8*G8</f>
        <v>0</v>
      </c>
    </row>
    <row r="9" spans="1:9" ht="12.75" customHeight="1">
      <c r="A9" s="38" t="s">
        <v>49</v>
      </c>
      <c r="B9" s="13"/>
      <c r="C9" s="188"/>
      <c r="D9" s="189"/>
      <c r="E9" s="13"/>
      <c r="F9" s="13"/>
      <c r="G9" s="13"/>
      <c r="H9" s="13"/>
    </row>
    <row r="10" spans="1:9" ht="47.25" customHeight="1">
      <c r="A10" s="39">
        <v>3</v>
      </c>
      <c r="B10" s="12"/>
      <c r="C10" s="184" t="s">
        <v>50</v>
      </c>
      <c r="D10" s="185"/>
      <c r="E10" s="12"/>
      <c r="F10" s="12"/>
      <c r="G10" s="12"/>
      <c r="H10" s="12"/>
    </row>
    <row r="11" spans="1:9" ht="12.75" customHeight="1">
      <c r="A11" s="13"/>
      <c r="B11" s="33" t="s">
        <v>44</v>
      </c>
      <c r="C11" s="186" t="s">
        <v>45</v>
      </c>
      <c r="D11" s="187"/>
      <c r="E11" s="35">
        <v>1038</v>
      </c>
      <c r="F11" s="36" t="s">
        <v>48</v>
      </c>
      <c r="G11" s="35"/>
      <c r="H11" s="37">
        <f>+E11*G11</f>
        <v>0</v>
      </c>
    </row>
    <row r="12" spans="1:9" ht="11.85" customHeight="1">
      <c r="A12" s="13"/>
      <c r="B12" s="13"/>
      <c r="C12" s="188"/>
      <c r="D12" s="189"/>
      <c r="E12" s="13"/>
      <c r="F12" s="13"/>
      <c r="G12" s="13"/>
      <c r="H12" s="13"/>
    </row>
    <row r="13" spans="1:9" ht="35.450000000000003" customHeight="1">
      <c r="A13" s="32">
        <v>4</v>
      </c>
      <c r="B13" s="8"/>
      <c r="C13" s="184" t="s">
        <v>51</v>
      </c>
      <c r="D13" s="185"/>
      <c r="E13" s="8"/>
      <c r="F13" s="8"/>
      <c r="G13" s="8"/>
      <c r="H13" s="8"/>
    </row>
    <row r="14" spans="1:9" ht="12.75" customHeight="1">
      <c r="A14" s="13"/>
      <c r="B14" s="33" t="s">
        <v>44</v>
      </c>
      <c r="C14" s="186" t="s">
        <v>45</v>
      </c>
      <c r="D14" s="187"/>
      <c r="E14" s="35">
        <v>778.5</v>
      </c>
      <c r="F14" s="36" t="s">
        <v>48</v>
      </c>
      <c r="G14" s="35"/>
      <c r="H14" s="37">
        <f>+E14*G14</f>
        <v>0</v>
      </c>
    </row>
    <row r="15" spans="1:9" ht="11.85" customHeight="1">
      <c r="A15" s="13"/>
      <c r="B15" s="13"/>
      <c r="C15" s="188"/>
      <c r="D15" s="189"/>
      <c r="E15" s="13"/>
      <c r="F15" s="13"/>
      <c r="G15" s="13"/>
      <c r="H15" s="13"/>
    </row>
    <row r="16" spans="1:9" ht="25.5" customHeight="1">
      <c r="A16" s="31">
        <v>2</v>
      </c>
      <c r="B16" s="8"/>
      <c r="C16" s="184" t="s">
        <v>52</v>
      </c>
      <c r="D16" s="185"/>
      <c r="E16" s="8"/>
      <c r="F16" s="8"/>
      <c r="G16" s="8"/>
      <c r="H16" s="8"/>
    </row>
    <row r="17" spans="1:8" ht="59.1" customHeight="1">
      <c r="A17" s="32">
        <v>1</v>
      </c>
      <c r="B17" s="12"/>
      <c r="C17" s="184" t="s">
        <v>53</v>
      </c>
      <c r="D17" s="185"/>
      <c r="E17" s="12"/>
      <c r="F17" s="12"/>
      <c r="G17" s="12"/>
      <c r="H17" s="12"/>
    </row>
    <row r="18" spans="1:8" ht="12.75" customHeight="1">
      <c r="A18" s="13"/>
      <c r="B18" s="33" t="s">
        <v>44</v>
      </c>
      <c r="C18" s="186" t="s">
        <v>45</v>
      </c>
      <c r="D18" s="187"/>
      <c r="E18" s="35">
        <v>127.88</v>
      </c>
      <c r="F18" s="36" t="s">
        <v>48</v>
      </c>
      <c r="G18" s="35"/>
      <c r="H18" s="37">
        <f>+E18*G18</f>
        <v>0</v>
      </c>
    </row>
    <row r="19" spans="1:8" ht="17.100000000000001" customHeight="1">
      <c r="A19" s="31">
        <v>3</v>
      </c>
      <c r="B19" s="13"/>
      <c r="C19" s="182" t="s">
        <v>54</v>
      </c>
      <c r="D19" s="183"/>
      <c r="E19" s="13"/>
      <c r="F19" s="13"/>
      <c r="G19" s="13"/>
      <c r="H19" s="13"/>
    </row>
    <row r="20" spans="1:8" ht="106.5" customHeight="1">
      <c r="A20" s="32">
        <v>1</v>
      </c>
      <c r="B20" s="12"/>
      <c r="C20" s="184" t="s">
        <v>55</v>
      </c>
      <c r="D20" s="185"/>
      <c r="E20" s="12"/>
      <c r="F20" s="12"/>
      <c r="G20" s="12"/>
      <c r="H20" s="12"/>
    </row>
    <row r="21" spans="1:8" ht="12.75" customHeight="1">
      <c r="A21" s="13"/>
      <c r="B21" s="33" t="s">
        <v>44</v>
      </c>
      <c r="C21" s="186" t="s">
        <v>45</v>
      </c>
      <c r="D21" s="187"/>
      <c r="E21" s="13"/>
      <c r="F21" s="13"/>
      <c r="G21" s="13"/>
      <c r="H21" s="13"/>
    </row>
    <row r="22" spans="1:8" ht="13.5" customHeight="1">
      <c r="A22" s="13"/>
      <c r="B22" s="13"/>
      <c r="C22" s="198" t="s">
        <v>56</v>
      </c>
      <c r="D22" s="199"/>
      <c r="E22" s="40">
        <v>5.9210000000000003</v>
      </c>
      <c r="F22" s="36" t="s">
        <v>57</v>
      </c>
      <c r="G22" s="37"/>
      <c r="H22" s="37">
        <f>+E22*G22</f>
        <v>0</v>
      </c>
    </row>
    <row r="23" spans="1:8" ht="11.85" customHeight="1">
      <c r="A23" s="13"/>
      <c r="B23" s="13"/>
      <c r="C23" s="188"/>
      <c r="D23" s="189"/>
      <c r="E23" s="13"/>
      <c r="F23" s="13"/>
      <c r="G23" s="13"/>
      <c r="H23" s="13"/>
    </row>
    <row r="24" spans="1:8" ht="60" customHeight="1">
      <c r="A24" s="32">
        <v>3</v>
      </c>
      <c r="B24" s="12"/>
      <c r="C24" s="184" t="s">
        <v>58</v>
      </c>
      <c r="D24" s="185"/>
      <c r="E24" s="12"/>
      <c r="F24" s="12"/>
      <c r="G24" s="12"/>
      <c r="H24" s="12"/>
    </row>
    <row r="25" spans="1:8" ht="12.75" customHeight="1">
      <c r="A25" s="13"/>
      <c r="B25" s="33" t="s">
        <v>44</v>
      </c>
      <c r="C25" s="186" t="s">
        <v>45</v>
      </c>
      <c r="D25" s="187"/>
      <c r="E25" s="35">
        <v>32</v>
      </c>
      <c r="F25" s="34" t="s">
        <v>46</v>
      </c>
      <c r="G25" s="37"/>
      <c r="H25" s="37">
        <f>+E25*G25</f>
        <v>0</v>
      </c>
    </row>
    <row r="26" spans="1:8" ht="8.25" customHeight="1">
      <c r="A26" s="13"/>
      <c r="B26" s="13"/>
      <c r="C26" s="188"/>
      <c r="D26" s="189"/>
      <c r="E26" s="13"/>
      <c r="F26" s="13"/>
      <c r="G26" s="13"/>
      <c r="H26" s="13"/>
    </row>
    <row r="27" spans="1:8" ht="28.5" customHeight="1">
      <c r="A27" s="41">
        <v>4</v>
      </c>
      <c r="B27" s="8"/>
      <c r="C27" s="182" t="s">
        <v>59</v>
      </c>
      <c r="D27" s="183"/>
      <c r="E27" s="8"/>
      <c r="F27" s="8"/>
      <c r="G27" s="8"/>
      <c r="H27" s="8"/>
    </row>
    <row r="28" spans="1:8" ht="71.099999999999994" customHeight="1">
      <c r="A28" s="32">
        <v>1</v>
      </c>
      <c r="B28" s="12"/>
      <c r="C28" s="184" t="s">
        <v>60</v>
      </c>
      <c r="D28" s="185"/>
      <c r="E28" s="12"/>
      <c r="F28" s="12"/>
      <c r="G28" s="12"/>
      <c r="H28" s="12"/>
    </row>
    <row r="29" spans="1:8" ht="12.75" customHeight="1">
      <c r="A29" s="13"/>
      <c r="B29" s="33" t="s">
        <v>44</v>
      </c>
      <c r="C29" s="186" t="s">
        <v>45</v>
      </c>
      <c r="D29" s="187"/>
      <c r="E29" s="35">
        <v>4281.5</v>
      </c>
      <c r="F29" s="34" t="s">
        <v>48</v>
      </c>
      <c r="G29" s="35"/>
      <c r="H29" s="37">
        <f>+E29*G29</f>
        <v>0</v>
      </c>
    </row>
    <row r="30" spans="1:8" ht="11.85" customHeight="1">
      <c r="A30" s="13"/>
      <c r="B30" s="13"/>
      <c r="C30" s="188"/>
      <c r="D30" s="189"/>
      <c r="E30" s="13"/>
      <c r="F30" s="13"/>
      <c r="G30" s="13"/>
      <c r="H30" s="13"/>
    </row>
    <row r="31" spans="1:8" ht="71.099999999999994" customHeight="1">
      <c r="A31" s="32">
        <v>2</v>
      </c>
      <c r="B31" s="12"/>
      <c r="C31" s="184" t="s">
        <v>61</v>
      </c>
      <c r="D31" s="185"/>
      <c r="E31" s="12"/>
      <c r="F31" s="12"/>
      <c r="G31" s="12"/>
      <c r="H31" s="12"/>
    </row>
    <row r="32" spans="1:8" ht="12.75" customHeight="1">
      <c r="A32" s="13"/>
      <c r="B32" s="33" t="s">
        <v>44</v>
      </c>
      <c r="C32" s="196" t="s">
        <v>45</v>
      </c>
      <c r="D32" s="197"/>
      <c r="E32" s="35">
        <v>81.209999999999994</v>
      </c>
      <c r="F32" s="34" t="s">
        <v>48</v>
      </c>
      <c r="G32" s="35"/>
      <c r="H32" s="37">
        <f>+E32*G32</f>
        <v>0</v>
      </c>
    </row>
    <row r="33" spans="1:8" ht="11.85" customHeight="1">
      <c r="A33" s="13"/>
      <c r="B33" s="13"/>
      <c r="C33" s="188"/>
      <c r="D33" s="189"/>
      <c r="E33" s="13"/>
      <c r="F33" s="13"/>
      <c r="G33" s="13"/>
      <c r="H33" s="13"/>
    </row>
    <row r="34" spans="1:8" ht="82.7" customHeight="1">
      <c r="A34" s="32">
        <v>3</v>
      </c>
      <c r="B34" s="12"/>
      <c r="C34" s="184" t="s">
        <v>62</v>
      </c>
      <c r="D34" s="185"/>
      <c r="E34" s="12"/>
      <c r="F34" s="12"/>
      <c r="G34" s="12"/>
      <c r="H34" s="12"/>
    </row>
    <row r="35" spans="1:8" ht="12.75" customHeight="1">
      <c r="A35" s="13"/>
      <c r="B35" s="33" t="s">
        <v>44</v>
      </c>
      <c r="C35" s="186" t="s">
        <v>45</v>
      </c>
      <c r="D35" s="187"/>
      <c r="E35" s="35">
        <v>437</v>
      </c>
      <c r="F35" s="34" t="s">
        <v>48</v>
      </c>
      <c r="G35" s="35"/>
      <c r="H35" s="37">
        <f>+E35*G35</f>
        <v>0</v>
      </c>
    </row>
    <row r="36" spans="1:8" ht="11.85" customHeight="1">
      <c r="A36" s="13"/>
      <c r="B36" s="13"/>
      <c r="C36" s="188"/>
      <c r="D36" s="189"/>
      <c r="E36" s="13"/>
      <c r="F36" s="13"/>
      <c r="G36" s="13"/>
      <c r="H36" s="13"/>
    </row>
    <row r="37" spans="1:8" ht="27.2" customHeight="1">
      <c r="A37" s="31">
        <v>5</v>
      </c>
      <c r="B37" s="8"/>
      <c r="C37" s="182" t="s">
        <v>63</v>
      </c>
      <c r="D37" s="183"/>
      <c r="E37" s="8"/>
      <c r="F37" s="8"/>
      <c r="G37" s="8"/>
      <c r="H37" s="8"/>
    </row>
    <row r="38" spans="1:8" ht="59.1" customHeight="1">
      <c r="A38" s="32">
        <v>1</v>
      </c>
      <c r="B38" s="12"/>
      <c r="C38" s="184" t="s">
        <v>64</v>
      </c>
      <c r="D38" s="185"/>
      <c r="E38" s="12"/>
      <c r="F38" s="12"/>
      <c r="G38" s="12"/>
      <c r="H38" s="12"/>
    </row>
    <row r="39" spans="1:8" ht="12.75" customHeight="1">
      <c r="A39" s="13"/>
      <c r="B39" s="33" t="s">
        <v>44</v>
      </c>
      <c r="C39" s="186" t="s">
        <v>45</v>
      </c>
      <c r="D39" s="187"/>
      <c r="E39" s="35">
        <v>1089.49</v>
      </c>
      <c r="F39" s="34" t="s">
        <v>48</v>
      </c>
      <c r="G39" s="35"/>
      <c r="H39" s="37">
        <f>+E39*G39</f>
        <v>0</v>
      </c>
    </row>
    <row r="40" spans="1:8" ht="11.85" customHeight="1">
      <c r="A40" s="13"/>
      <c r="B40" s="13"/>
      <c r="C40" s="188"/>
      <c r="D40" s="189"/>
      <c r="E40" s="13"/>
      <c r="F40" s="13"/>
      <c r="G40" s="13"/>
      <c r="H40" s="13"/>
    </row>
    <row r="41" spans="1:8" ht="15.75" customHeight="1">
      <c r="A41" s="31">
        <v>5</v>
      </c>
      <c r="B41" s="13"/>
      <c r="C41" s="182" t="s">
        <v>65</v>
      </c>
      <c r="D41" s="183"/>
      <c r="E41" s="13"/>
      <c r="F41" s="13"/>
      <c r="G41" s="13"/>
      <c r="H41" s="13"/>
    </row>
    <row r="42" spans="1:8" ht="59.1" customHeight="1">
      <c r="A42" s="32">
        <v>1</v>
      </c>
      <c r="B42" s="12"/>
      <c r="C42" s="182" t="s">
        <v>66</v>
      </c>
      <c r="D42" s="183"/>
      <c r="E42" s="12"/>
      <c r="F42" s="12"/>
      <c r="G42" s="12"/>
      <c r="H42" s="12"/>
    </row>
    <row r="43" spans="1:8" ht="12.75" customHeight="1">
      <c r="A43" s="13"/>
      <c r="B43" s="33" t="s">
        <v>44</v>
      </c>
      <c r="C43" s="186" t="s">
        <v>45</v>
      </c>
      <c r="D43" s="187"/>
      <c r="E43" s="35">
        <v>1769.24</v>
      </c>
      <c r="F43" s="34" t="s">
        <v>48</v>
      </c>
      <c r="G43" s="35"/>
      <c r="H43" s="37">
        <f>+E43*G43</f>
        <v>0</v>
      </c>
    </row>
    <row r="44" spans="1:8" ht="26.85" customHeight="1">
      <c r="A44" s="31">
        <v>6</v>
      </c>
      <c r="B44" s="8"/>
      <c r="C44" s="182" t="s">
        <v>67</v>
      </c>
      <c r="D44" s="183"/>
      <c r="E44" s="8"/>
      <c r="F44" s="8"/>
      <c r="G44" s="8"/>
      <c r="H44" s="8"/>
    </row>
    <row r="45" spans="1:8" ht="72" customHeight="1">
      <c r="A45" s="32">
        <v>1</v>
      </c>
      <c r="B45" s="12"/>
      <c r="C45" s="184" t="s">
        <v>61</v>
      </c>
      <c r="D45" s="185"/>
      <c r="E45" s="12"/>
      <c r="F45" s="12"/>
      <c r="G45" s="12"/>
      <c r="H45" s="12"/>
    </row>
    <row r="46" spans="1:8" ht="12.75" customHeight="1">
      <c r="A46" s="13"/>
      <c r="B46" s="33" t="s">
        <v>44</v>
      </c>
      <c r="C46" s="186" t="s">
        <v>45</v>
      </c>
      <c r="D46" s="187"/>
      <c r="E46" s="35">
        <v>405.9</v>
      </c>
      <c r="F46" s="34" t="s">
        <v>48</v>
      </c>
      <c r="G46" s="35"/>
      <c r="H46" s="37">
        <f>+E46*G46</f>
        <v>0</v>
      </c>
    </row>
    <row r="47" spans="1:8" ht="11.85" customHeight="1">
      <c r="A47" s="13"/>
      <c r="B47" s="13"/>
      <c r="C47" s="188"/>
      <c r="D47" s="189"/>
      <c r="E47" s="13"/>
      <c r="F47" s="13"/>
      <c r="G47" s="13"/>
      <c r="H47" s="13"/>
    </row>
    <row r="48" spans="1:8" ht="82.7" customHeight="1">
      <c r="A48" s="32">
        <v>2</v>
      </c>
      <c r="B48" s="12"/>
      <c r="C48" s="184" t="s">
        <v>68</v>
      </c>
      <c r="D48" s="185"/>
      <c r="E48" s="12"/>
      <c r="F48" s="12"/>
      <c r="G48" s="12"/>
      <c r="H48" s="12"/>
    </row>
    <row r="49" spans="1:8" ht="12.75" customHeight="1">
      <c r="A49" s="13"/>
      <c r="B49" s="33" t="s">
        <v>44</v>
      </c>
      <c r="C49" s="186" t="s">
        <v>45</v>
      </c>
      <c r="D49" s="187"/>
      <c r="E49" s="35">
        <v>62.33</v>
      </c>
      <c r="F49" s="34" t="s">
        <v>48</v>
      </c>
      <c r="G49" s="35"/>
      <c r="H49" s="37">
        <f>+E49*G49</f>
        <v>0</v>
      </c>
    </row>
    <row r="50" spans="1:8" ht="11.85" customHeight="1">
      <c r="A50" s="13"/>
      <c r="B50" s="13"/>
      <c r="C50" s="188"/>
      <c r="D50" s="189"/>
      <c r="E50" s="13"/>
      <c r="F50" s="13"/>
      <c r="G50" s="13"/>
      <c r="H50" s="13"/>
    </row>
    <row r="51" spans="1:8" ht="71.099999999999994" customHeight="1">
      <c r="A51" s="32">
        <v>3</v>
      </c>
      <c r="B51" s="12"/>
      <c r="C51" s="184" t="s">
        <v>69</v>
      </c>
      <c r="D51" s="185"/>
      <c r="E51" s="12"/>
      <c r="F51" s="12"/>
      <c r="G51" s="12"/>
      <c r="H51" s="12"/>
    </row>
    <row r="52" spans="1:8" ht="12.75" customHeight="1">
      <c r="A52" s="13"/>
      <c r="B52" s="33" t="s">
        <v>44</v>
      </c>
      <c r="C52" s="186" t="s">
        <v>45</v>
      </c>
      <c r="D52" s="187"/>
      <c r="E52" s="35">
        <v>585</v>
      </c>
      <c r="F52" s="34" t="s">
        <v>48</v>
      </c>
      <c r="G52" s="35"/>
      <c r="H52" s="37">
        <f>+E52*G52</f>
        <v>0</v>
      </c>
    </row>
    <row r="53" spans="1:8" ht="11.85" customHeight="1">
      <c r="A53" s="13"/>
      <c r="B53" s="13"/>
      <c r="C53" s="188"/>
      <c r="D53" s="189"/>
      <c r="E53" s="13"/>
      <c r="F53" s="13"/>
      <c r="G53" s="13"/>
      <c r="H53" s="13"/>
    </row>
    <row r="54" spans="1:8" ht="59.1" customHeight="1">
      <c r="A54" s="32">
        <v>4</v>
      </c>
      <c r="B54" s="12"/>
      <c r="C54" s="184" t="s">
        <v>70</v>
      </c>
      <c r="D54" s="185"/>
      <c r="E54" s="12"/>
      <c r="F54" s="12"/>
      <c r="G54" s="12"/>
      <c r="H54" s="12"/>
    </row>
    <row r="55" spans="1:8" ht="12.75" customHeight="1">
      <c r="A55" s="13"/>
      <c r="B55" s="33" t="s">
        <v>44</v>
      </c>
      <c r="C55" s="186" t="s">
        <v>45</v>
      </c>
      <c r="D55" s="187"/>
      <c r="E55" s="35">
        <v>566.63</v>
      </c>
      <c r="F55" s="34" t="s">
        <v>48</v>
      </c>
      <c r="G55" s="35"/>
      <c r="H55" s="37">
        <f>+E55*G55</f>
        <v>0</v>
      </c>
    </row>
    <row r="56" spans="1:8" ht="21" customHeight="1">
      <c r="A56" s="31">
        <v>7</v>
      </c>
      <c r="B56" s="8"/>
      <c r="C56" s="182" t="s">
        <v>71</v>
      </c>
      <c r="D56" s="183"/>
      <c r="E56" s="8"/>
      <c r="F56" s="8"/>
      <c r="G56" s="8"/>
      <c r="H56" s="8"/>
    </row>
    <row r="57" spans="1:8" ht="47.25" customHeight="1">
      <c r="A57" s="39">
        <v>1</v>
      </c>
      <c r="B57" s="12"/>
      <c r="C57" s="184" t="s">
        <v>72</v>
      </c>
      <c r="D57" s="185"/>
      <c r="E57" s="12"/>
      <c r="F57" s="12"/>
      <c r="G57" s="12"/>
      <c r="H57" s="12"/>
    </row>
    <row r="58" spans="1:8" ht="12.75" customHeight="1">
      <c r="A58" s="13"/>
      <c r="B58" s="33" t="s">
        <v>44</v>
      </c>
      <c r="C58" s="186" t="s">
        <v>45</v>
      </c>
      <c r="D58" s="187"/>
      <c r="E58" s="35">
        <v>1306</v>
      </c>
      <c r="F58" s="34" t="s">
        <v>46</v>
      </c>
      <c r="G58" s="35"/>
      <c r="H58" s="37">
        <f>+E58*G58</f>
        <v>0</v>
      </c>
    </row>
    <row r="59" spans="1:8" ht="11.85" customHeight="1">
      <c r="A59" s="13"/>
      <c r="B59" s="13"/>
      <c r="C59" s="188"/>
      <c r="D59" s="189"/>
      <c r="E59" s="13"/>
      <c r="F59" s="13"/>
      <c r="G59" s="13"/>
      <c r="H59" s="13"/>
    </row>
    <row r="60" spans="1:8" ht="59.1" customHeight="1">
      <c r="A60" s="32">
        <v>2</v>
      </c>
      <c r="B60" s="12"/>
      <c r="C60" s="184" t="s">
        <v>73</v>
      </c>
      <c r="D60" s="185"/>
      <c r="E60" s="12"/>
      <c r="F60" s="12"/>
      <c r="G60" s="12"/>
      <c r="H60" s="12"/>
    </row>
    <row r="61" spans="1:8" ht="12.75" customHeight="1">
      <c r="A61" s="13"/>
      <c r="B61" s="33" t="s">
        <v>44</v>
      </c>
      <c r="C61" s="186" t="s">
        <v>45</v>
      </c>
      <c r="D61" s="187"/>
      <c r="E61" s="35">
        <v>459</v>
      </c>
      <c r="F61" s="34" t="s">
        <v>46</v>
      </c>
      <c r="G61" s="35"/>
      <c r="H61" s="37">
        <f>+E61*G61</f>
        <v>0</v>
      </c>
    </row>
    <row r="62" spans="1:8" ht="59.1" customHeight="1">
      <c r="A62" s="32">
        <v>3</v>
      </c>
      <c r="B62" s="12"/>
      <c r="C62" s="184" t="s">
        <v>74</v>
      </c>
      <c r="D62" s="185"/>
      <c r="E62" s="12"/>
      <c r="F62" s="12"/>
      <c r="G62" s="12"/>
      <c r="H62" s="12"/>
    </row>
    <row r="63" spans="1:8" ht="12.75" customHeight="1">
      <c r="A63" s="13"/>
      <c r="B63" s="33" t="s">
        <v>44</v>
      </c>
      <c r="C63" s="186" t="s">
        <v>45</v>
      </c>
      <c r="D63" s="187"/>
      <c r="E63" s="35">
        <v>1113</v>
      </c>
      <c r="F63" s="34" t="s">
        <v>46</v>
      </c>
      <c r="G63" s="35"/>
      <c r="H63" s="37">
        <f>+E63*G63</f>
        <v>0</v>
      </c>
    </row>
    <row r="64" spans="1:8" ht="11.85" customHeight="1">
      <c r="A64" s="13"/>
      <c r="B64" s="13"/>
      <c r="C64" s="188"/>
      <c r="D64" s="189"/>
      <c r="E64" s="13"/>
      <c r="F64" s="13"/>
      <c r="G64" s="13"/>
      <c r="H64" s="13"/>
    </row>
    <row r="65" spans="1:8" ht="21.75" customHeight="1">
      <c r="A65" s="31">
        <v>8</v>
      </c>
      <c r="B65" s="8"/>
      <c r="C65" s="182" t="s">
        <v>75</v>
      </c>
      <c r="D65" s="183"/>
      <c r="E65" s="8"/>
      <c r="F65" s="8"/>
      <c r="G65" s="8"/>
      <c r="H65" s="8"/>
    </row>
    <row r="66" spans="1:8" ht="60" customHeight="1">
      <c r="A66" s="32">
        <v>1</v>
      </c>
      <c r="B66" s="12"/>
      <c r="C66" s="184" t="s">
        <v>76</v>
      </c>
      <c r="D66" s="185"/>
      <c r="E66" s="12"/>
      <c r="F66" s="12"/>
      <c r="G66" s="12"/>
      <c r="H66" s="12"/>
    </row>
    <row r="67" spans="1:8" ht="12.75" customHeight="1">
      <c r="A67" s="13"/>
      <c r="B67" s="33" t="s">
        <v>44</v>
      </c>
      <c r="C67" s="186" t="s">
        <v>45</v>
      </c>
      <c r="D67" s="187"/>
      <c r="E67" s="35">
        <v>16</v>
      </c>
      <c r="F67" s="34" t="s">
        <v>48</v>
      </c>
      <c r="G67" s="35"/>
      <c r="H67" s="37">
        <f>+E67*G67</f>
        <v>0</v>
      </c>
    </row>
    <row r="68" spans="1:8" ht="11.85" customHeight="1">
      <c r="A68" s="13"/>
      <c r="B68" s="13"/>
      <c r="C68" s="188"/>
      <c r="D68" s="189"/>
      <c r="E68" s="13"/>
      <c r="F68" s="13"/>
      <c r="G68" s="13"/>
      <c r="H68" s="13"/>
    </row>
    <row r="69" spans="1:8" ht="59.1" customHeight="1">
      <c r="A69" s="32">
        <v>2</v>
      </c>
      <c r="B69" s="12"/>
      <c r="C69" s="184" t="s">
        <v>77</v>
      </c>
      <c r="D69" s="185"/>
      <c r="E69" s="12"/>
      <c r="F69" s="12"/>
      <c r="G69" s="12"/>
      <c r="H69" s="12"/>
    </row>
    <row r="70" spans="1:8" ht="12.75" customHeight="1">
      <c r="A70" s="13"/>
      <c r="B70" s="33" t="s">
        <v>44</v>
      </c>
      <c r="C70" s="186" t="s">
        <v>45</v>
      </c>
      <c r="D70" s="187"/>
      <c r="E70" s="35">
        <v>15.75</v>
      </c>
      <c r="F70" s="34" t="s">
        <v>46</v>
      </c>
      <c r="G70" s="35"/>
      <c r="H70" s="37">
        <f>+E70*G70</f>
        <v>0</v>
      </c>
    </row>
    <row r="71" spans="1:8" ht="11.85" customHeight="1">
      <c r="A71" s="13"/>
      <c r="B71" s="13"/>
      <c r="C71" s="188"/>
      <c r="D71" s="189"/>
      <c r="E71" s="13"/>
      <c r="F71" s="13"/>
      <c r="G71" s="13"/>
      <c r="H71" s="13"/>
    </row>
    <row r="72" spans="1:8" ht="12.75" customHeight="1">
      <c r="A72" s="31">
        <v>9</v>
      </c>
      <c r="B72" s="13"/>
      <c r="C72" s="182" t="s">
        <v>78</v>
      </c>
      <c r="D72" s="183"/>
      <c r="E72" s="13"/>
      <c r="F72" s="13"/>
      <c r="G72" s="13"/>
      <c r="H72" s="13"/>
    </row>
    <row r="73" spans="1:8" ht="106.5" customHeight="1">
      <c r="A73" s="32">
        <v>1</v>
      </c>
      <c r="B73" s="12"/>
      <c r="C73" s="184" t="s">
        <v>79</v>
      </c>
      <c r="D73" s="185"/>
      <c r="E73" s="12"/>
      <c r="F73" s="12"/>
      <c r="G73" s="12"/>
      <c r="H73" s="12"/>
    </row>
    <row r="74" spans="1:8" ht="12.75" customHeight="1">
      <c r="A74" s="13"/>
      <c r="B74" s="33" t="s">
        <v>44</v>
      </c>
      <c r="C74" s="186" t="s">
        <v>45</v>
      </c>
      <c r="D74" s="187"/>
      <c r="E74" s="42">
        <v>267</v>
      </c>
      <c r="F74" s="34" t="s">
        <v>46</v>
      </c>
      <c r="G74" s="35"/>
      <c r="H74" s="37">
        <f>+E74*G74</f>
        <v>0</v>
      </c>
    </row>
    <row r="75" spans="1:8" ht="11.85" customHeight="1">
      <c r="A75" s="13"/>
      <c r="B75" s="13"/>
      <c r="C75" s="188"/>
      <c r="D75" s="189"/>
      <c r="E75" s="13"/>
      <c r="F75" s="13"/>
      <c r="G75" s="13"/>
      <c r="H75" s="13"/>
    </row>
    <row r="76" spans="1:8" ht="94.5" customHeight="1">
      <c r="A76" s="32">
        <v>2</v>
      </c>
      <c r="B76" s="12"/>
      <c r="C76" s="184" t="s">
        <v>80</v>
      </c>
      <c r="D76" s="185"/>
      <c r="E76" s="12"/>
      <c r="F76" s="12"/>
      <c r="G76" s="12"/>
      <c r="H76" s="12"/>
    </row>
    <row r="77" spans="1:8" ht="12.75" customHeight="1">
      <c r="A77" s="13"/>
      <c r="B77" s="33" t="s">
        <v>44</v>
      </c>
      <c r="C77" s="186" t="s">
        <v>45</v>
      </c>
      <c r="D77" s="187"/>
      <c r="E77" s="42">
        <v>1113</v>
      </c>
      <c r="F77" s="34" t="s">
        <v>46</v>
      </c>
      <c r="G77" s="35"/>
      <c r="H77" s="37">
        <f>+E77*G77</f>
        <v>0</v>
      </c>
    </row>
    <row r="78" spans="1:8" ht="11.85" customHeight="1">
      <c r="A78" s="13"/>
      <c r="B78" s="13"/>
      <c r="C78" s="188"/>
      <c r="D78" s="189"/>
      <c r="E78" s="13"/>
      <c r="F78" s="13"/>
      <c r="G78" s="13"/>
      <c r="H78" s="13"/>
    </row>
    <row r="79" spans="1:8" ht="59.1" customHeight="1">
      <c r="A79" s="32">
        <v>3</v>
      </c>
      <c r="B79" s="12"/>
      <c r="C79" s="184" t="s">
        <v>81</v>
      </c>
      <c r="D79" s="185"/>
      <c r="E79" s="12"/>
      <c r="F79" s="12"/>
      <c r="G79" s="12"/>
      <c r="H79" s="12"/>
    </row>
    <row r="80" spans="1:8" ht="12.75" customHeight="1">
      <c r="A80" s="13"/>
      <c r="B80" s="33" t="s">
        <v>44</v>
      </c>
      <c r="C80" s="186" t="s">
        <v>45</v>
      </c>
      <c r="D80" s="187"/>
      <c r="E80" s="35">
        <v>1450</v>
      </c>
      <c r="F80" s="34" t="s">
        <v>46</v>
      </c>
      <c r="G80" s="35"/>
      <c r="H80" s="37">
        <f>+E80*G80</f>
        <v>0</v>
      </c>
    </row>
    <row r="81" spans="1:8" ht="12.75" customHeight="1">
      <c r="A81" s="13"/>
      <c r="B81" s="33" t="s">
        <v>44</v>
      </c>
      <c r="C81" s="186" t="s">
        <v>82</v>
      </c>
      <c r="D81" s="187"/>
      <c r="E81" s="42">
        <v>300</v>
      </c>
      <c r="F81" s="34" t="s">
        <v>46</v>
      </c>
      <c r="G81" s="35"/>
      <c r="H81" s="37">
        <f>+E81*G81</f>
        <v>0</v>
      </c>
    </row>
    <row r="82" spans="1:8" ht="82.7" customHeight="1">
      <c r="A82" s="32">
        <v>4</v>
      </c>
      <c r="B82" s="12"/>
      <c r="C82" s="184" t="s">
        <v>83</v>
      </c>
      <c r="D82" s="185"/>
      <c r="E82" s="12"/>
      <c r="F82" s="12"/>
      <c r="G82" s="12"/>
      <c r="H82" s="12"/>
    </row>
    <row r="83" spans="1:8" ht="12.75" customHeight="1">
      <c r="A83" s="13"/>
      <c r="B83" s="33" t="s">
        <v>44</v>
      </c>
      <c r="C83" s="186" t="s">
        <v>45</v>
      </c>
      <c r="D83" s="187"/>
      <c r="E83" s="35">
        <v>184</v>
      </c>
      <c r="F83" s="34" t="s">
        <v>46</v>
      </c>
      <c r="G83" s="42"/>
      <c r="H83" s="37">
        <f>+E83*G83</f>
        <v>0</v>
      </c>
    </row>
    <row r="84" spans="1:8" ht="11.85" customHeight="1">
      <c r="A84" s="13"/>
      <c r="B84" s="13"/>
      <c r="C84" s="188"/>
      <c r="D84" s="189"/>
      <c r="E84" s="13"/>
      <c r="F84" s="13"/>
      <c r="G84" s="13"/>
      <c r="H84" s="13"/>
    </row>
    <row r="85" spans="1:8" ht="83.85" customHeight="1">
      <c r="A85" s="32">
        <v>5</v>
      </c>
      <c r="B85" s="12"/>
      <c r="C85" s="184" t="s">
        <v>84</v>
      </c>
      <c r="D85" s="185"/>
      <c r="E85" s="12"/>
      <c r="F85" s="12"/>
      <c r="G85" s="12"/>
      <c r="H85" s="12"/>
    </row>
    <row r="86" spans="1:8" ht="12.75" customHeight="1">
      <c r="A86" s="13"/>
      <c r="B86" s="33" t="s">
        <v>44</v>
      </c>
      <c r="C86" s="186" t="s">
        <v>45</v>
      </c>
      <c r="D86" s="187"/>
      <c r="E86" s="35">
        <v>42</v>
      </c>
      <c r="F86" s="34" t="s">
        <v>46</v>
      </c>
      <c r="G86" s="35"/>
      <c r="H86" s="37">
        <f>+E86*G86</f>
        <v>0</v>
      </c>
    </row>
    <row r="87" spans="1:8" ht="11.85" customHeight="1">
      <c r="A87" s="13"/>
      <c r="B87" s="13"/>
      <c r="C87" s="188"/>
      <c r="D87" s="189"/>
      <c r="E87" s="13"/>
      <c r="F87" s="13"/>
      <c r="G87" s="13"/>
      <c r="H87" s="13"/>
    </row>
    <row r="88" spans="1:8" ht="41.85" customHeight="1">
      <c r="A88" s="32">
        <v>1</v>
      </c>
      <c r="B88" s="12"/>
      <c r="C88" s="184" t="s">
        <v>85</v>
      </c>
      <c r="D88" s="185"/>
      <c r="E88" s="12"/>
      <c r="F88" s="12"/>
      <c r="G88" s="12"/>
      <c r="H88" s="12"/>
    </row>
    <row r="89" spans="1:8" ht="12.75" customHeight="1">
      <c r="A89" s="13"/>
      <c r="B89" s="33" t="s">
        <v>44</v>
      </c>
      <c r="C89" s="186" t="s">
        <v>45</v>
      </c>
      <c r="D89" s="187"/>
      <c r="E89" s="35">
        <v>21</v>
      </c>
      <c r="F89" s="34" t="s">
        <v>46</v>
      </c>
      <c r="G89" s="35"/>
      <c r="H89" s="37">
        <f>+E89*G89</f>
        <v>0</v>
      </c>
    </row>
    <row r="90" spans="1:8" ht="11.85" customHeight="1">
      <c r="A90" s="13"/>
      <c r="B90" s="13"/>
      <c r="C90" s="188"/>
      <c r="D90" s="189"/>
      <c r="E90" s="13"/>
      <c r="F90" s="13"/>
      <c r="G90" s="13"/>
      <c r="H90" s="13"/>
    </row>
    <row r="91" spans="1:8" ht="26.85" customHeight="1">
      <c r="A91" s="43">
        <v>10</v>
      </c>
      <c r="B91" s="8"/>
      <c r="C91" s="182" t="s">
        <v>86</v>
      </c>
      <c r="D91" s="183"/>
      <c r="E91" s="8"/>
      <c r="F91" s="8"/>
      <c r="G91" s="8"/>
      <c r="H91" s="8"/>
    </row>
    <row r="92" spans="1:8" ht="18.2" customHeight="1">
      <c r="A92" s="43">
        <v>11</v>
      </c>
      <c r="B92" s="13"/>
      <c r="C92" s="182" t="s">
        <v>87</v>
      </c>
      <c r="D92" s="183"/>
      <c r="E92" s="13"/>
      <c r="F92" s="13"/>
      <c r="G92" s="13"/>
      <c r="H92" s="13"/>
    </row>
    <row r="93" spans="1:8" ht="47.25" customHeight="1">
      <c r="A93" s="39">
        <v>3</v>
      </c>
      <c r="B93" s="12"/>
      <c r="C93" s="184" t="s">
        <v>88</v>
      </c>
      <c r="D93" s="185"/>
      <c r="E93" s="12"/>
      <c r="F93" s="12"/>
      <c r="G93" s="12"/>
      <c r="H93" s="12"/>
    </row>
    <row r="94" spans="1:8" ht="12.75" customHeight="1">
      <c r="A94" s="13"/>
      <c r="B94" s="33" t="s">
        <v>44</v>
      </c>
      <c r="C94" s="186" t="s">
        <v>45</v>
      </c>
      <c r="D94" s="187"/>
      <c r="E94" s="35">
        <v>21</v>
      </c>
      <c r="F94" s="34" t="s">
        <v>46</v>
      </c>
      <c r="G94" s="44"/>
      <c r="H94" s="37">
        <f>+E94*G94</f>
        <v>0</v>
      </c>
    </row>
    <row r="95" spans="1:8" ht="141.75" customHeight="1">
      <c r="A95" s="32">
        <v>4</v>
      </c>
      <c r="B95" s="12"/>
      <c r="C95" s="184" t="s">
        <v>89</v>
      </c>
      <c r="D95" s="185"/>
      <c r="E95" s="12"/>
      <c r="F95" s="12"/>
      <c r="G95" s="12"/>
      <c r="H95" s="12"/>
    </row>
    <row r="96" spans="1:8" ht="12.75" customHeight="1">
      <c r="A96" s="13"/>
      <c r="B96" s="33" t="s">
        <v>44</v>
      </c>
      <c r="C96" s="186" t="s">
        <v>45</v>
      </c>
      <c r="D96" s="187"/>
      <c r="E96" s="35">
        <v>17</v>
      </c>
      <c r="F96" s="34" t="s">
        <v>90</v>
      </c>
      <c r="G96" s="42"/>
      <c r="H96" s="37">
        <f>+E96*G96</f>
        <v>0</v>
      </c>
    </row>
    <row r="97" spans="1:8" ht="11.85" customHeight="1">
      <c r="A97" s="13"/>
      <c r="B97" s="13"/>
      <c r="C97" s="188"/>
      <c r="D97" s="189"/>
      <c r="E97" s="13"/>
      <c r="F97" s="13"/>
      <c r="G97" s="13"/>
      <c r="H97" s="13"/>
    </row>
    <row r="98" spans="1:8" ht="129.94999999999999" customHeight="1">
      <c r="A98" s="32">
        <v>5</v>
      </c>
      <c r="B98" s="12"/>
      <c r="C98" s="184" t="s">
        <v>91</v>
      </c>
      <c r="D98" s="185"/>
      <c r="E98" s="12"/>
      <c r="F98" s="12"/>
      <c r="G98" s="12"/>
      <c r="H98" s="12"/>
    </row>
    <row r="99" spans="1:8" ht="12.75" customHeight="1">
      <c r="A99" s="13"/>
      <c r="B99" s="33" t="s">
        <v>44</v>
      </c>
      <c r="C99" s="186" t="s">
        <v>45</v>
      </c>
      <c r="D99" s="187"/>
      <c r="E99" s="35">
        <v>32</v>
      </c>
      <c r="F99" s="34" t="s">
        <v>46</v>
      </c>
      <c r="G99" s="42"/>
      <c r="H99" s="37">
        <f>+E99*G99</f>
        <v>0</v>
      </c>
    </row>
    <row r="100" spans="1:8" ht="11.85" customHeight="1">
      <c r="A100" s="13"/>
      <c r="B100" s="13"/>
      <c r="C100" s="188"/>
      <c r="D100" s="189"/>
      <c r="E100" s="13"/>
      <c r="F100" s="13"/>
      <c r="G100" s="13"/>
      <c r="H100" s="13"/>
    </row>
    <row r="101" spans="1:8" ht="60" customHeight="1">
      <c r="A101" s="32">
        <v>6</v>
      </c>
      <c r="B101" s="12"/>
      <c r="C101" s="184" t="s">
        <v>92</v>
      </c>
      <c r="D101" s="185"/>
      <c r="E101" s="12"/>
      <c r="F101" s="12"/>
      <c r="G101" s="12"/>
      <c r="H101" s="12"/>
    </row>
    <row r="102" spans="1:8" ht="12.75" customHeight="1">
      <c r="A102" s="13"/>
      <c r="B102" s="33" t="s">
        <v>44</v>
      </c>
      <c r="C102" s="186" t="s">
        <v>45</v>
      </c>
      <c r="D102" s="187"/>
      <c r="E102" s="35">
        <v>1</v>
      </c>
      <c r="F102" s="34" t="s">
        <v>93</v>
      </c>
      <c r="G102" s="37"/>
      <c r="H102" s="37">
        <f>+E102*G102</f>
        <v>0</v>
      </c>
    </row>
    <row r="103" spans="1:8" ht="11.85" customHeight="1">
      <c r="A103" s="13"/>
      <c r="B103" s="13"/>
      <c r="C103" s="188"/>
      <c r="D103" s="189"/>
      <c r="E103" s="13"/>
      <c r="F103" s="13"/>
      <c r="G103" s="13"/>
      <c r="H103" s="13"/>
    </row>
    <row r="104" spans="1:8" ht="35.450000000000003" customHeight="1">
      <c r="A104" s="32">
        <v>7</v>
      </c>
      <c r="B104" s="12"/>
      <c r="C104" s="184" t="s">
        <v>94</v>
      </c>
      <c r="D104" s="185"/>
      <c r="E104" s="12"/>
      <c r="F104" s="12"/>
      <c r="G104" s="12"/>
      <c r="H104" s="12"/>
    </row>
    <row r="105" spans="1:8" ht="12.75" customHeight="1">
      <c r="A105" s="13"/>
      <c r="B105" s="33" t="s">
        <v>44</v>
      </c>
      <c r="C105" s="186" t="s">
        <v>45</v>
      </c>
      <c r="D105" s="187"/>
      <c r="E105" s="35">
        <v>2</v>
      </c>
      <c r="F105" s="34" t="s">
        <v>93</v>
      </c>
      <c r="G105" s="35"/>
      <c r="H105" s="37">
        <f>+E105*G105</f>
        <v>0</v>
      </c>
    </row>
    <row r="106" spans="1:8" ht="73.349999999999994" customHeight="1">
      <c r="A106" s="45">
        <v>8</v>
      </c>
      <c r="B106" s="12"/>
      <c r="C106" s="184" t="s">
        <v>95</v>
      </c>
      <c r="D106" s="185"/>
      <c r="E106" s="12"/>
      <c r="F106" s="12"/>
      <c r="G106" s="12"/>
      <c r="H106" s="12"/>
    </row>
    <row r="107" spans="1:8" ht="12.75" customHeight="1">
      <c r="A107" s="13"/>
      <c r="B107" s="33" t="s">
        <v>44</v>
      </c>
      <c r="C107" s="194" t="s">
        <v>96</v>
      </c>
      <c r="D107" s="195"/>
      <c r="E107" s="35">
        <v>304</v>
      </c>
      <c r="F107" s="46" t="s">
        <v>97</v>
      </c>
      <c r="G107" s="37"/>
      <c r="H107" s="37">
        <f>+E107*G107</f>
        <v>0</v>
      </c>
    </row>
    <row r="108" spans="1:8" ht="12.75" customHeight="1">
      <c r="A108" s="43">
        <v>12</v>
      </c>
      <c r="B108" s="13"/>
      <c r="C108" s="182" t="s">
        <v>98</v>
      </c>
      <c r="D108" s="183"/>
      <c r="E108" s="13"/>
      <c r="F108" s="13"/>
      <c r="G108" s="13"/>
      <c r="H108" s="13"/>
    </row>
    <row r="109" spans="1:8" ht="47.25" customHeight="1">
      <c r="A109" s="39">
        <v>1</v>
      </c>
      <c r="B109" s="12"/>
      <c r="C109" s="184" t="s">
        <v>99</v>
      </c>
      <c r="D109" s="185"/>
      <c r="E109" s="12"/>
      <c r="F109" s="12"/>
      <c r="G109" s="12"/>
      <c r="H109" s="12"/>
    </row>
    <row r="110" spans="1:8" ht="14.25" customHeight="1">
      <c r="A110" s="13"/>
      <c r="B110" s="33" t="s">
        <v>44</v>
      </c>
      <c r="C110" s="186" t="s">
        <v>100</v>
      </c>
      <c r="D110" s="187"/>
      <c r="E110" s="35">
        <v>169.25</v>
      </c>
      <c r="F110" s="34" t="s">
        <v>46</v>
      </c>
      <c r="G110" s="35"/>
      <c r="H110" s="37">
        <f>+E110*G110</f>
        <v>0</v>
      </c>
    </row>
    <row r="111" spans="1:8" ht="11.85" customHeight="1">
      <c r="A111" s="13"/>
      <c r="B111" s="13"/>
      <c r="C111" s="188"/>
      <c r="D111" s="189"/>
      <c r="E111" s="13"/>
      <c r="F111" s="13"/>
      <c r="G111" s="13"/>
      <c r="H111" s="13"/>
    </row>
    <row r="112" spans="1:8" ht="35.450000000000003" customHeight="1">
      <c r="A112" s="32">
        <v>2</v>
      </c>
      <c r="B112" s="12"/>
      <c r="C112" s="184" t="s">
        <v>101</v>
      </c>
      <c r="D112" s="185"/>
      <c r="E112" s="12"/>
      <c r="F112" s="12"/>
      <c r="G112" s="12"/>
      <c r="H112" s="12"/>
    </row>
    <row r="113" spans="1:8" ht="12.75" customHeight="1">
      <c r="A113" s="13"/>
      <c r="B113" s="33" t="s">
        <v>44</v>
      </c>
      <c r="C113" s="186" t="s">
        <v>45</v>
      </c>
      <c r="D113" s="187"/>
      <c r="E113" s="35">
        <v>20</v>
      </c>
      <c r="F113" s="34" t="s">
        <v>90</v>
      </c>
      <c r="G113" s="42"/>
      <c r="H113" s="37">
        <f>+E113*G113</f>
        <v>0</v>
      </c>
    </row>
    <row r="114" spans="1:8" ht="15.75" customHeight="1">
      <c r="A114" s="190" t="s">
        <v>102</v>
      </c>
      <c r="B114" s="191"/>
      <c r="C114" s="191"/>
      <c r="D114" s="191"/>
      <c r="E114" s="191"/>
      <c r="F114" s="191"/>
      <c r="G114" s="192"/>
      <c r="H114" s="47">
        <f>SUM(H4:H113)</f>
        <v>0</v>
      </c>
    </row>
    <row r="115" spans="1:8" ht="14.1" customHeight="1">
      <c r="A115" s="188"/>
      <c r="B115" s="193"/>
      <c r="C115" s="193"/>
      <c r="D115" s="193"/>
      <c r="E115" s="193"/>
      <c r="F115" s="193"/>
      <c r="G115" s="189"/>
      <c r="H115" s="13"/>
    </row>
  </sheetData>
  <mergeCells count="116">
    <mergeCell ref="A1:C1"/>
    <mergeCell ref="C2:D2"/>
    <mergeCell ref="C3:D3"/>
    <mergeCell ref="C4:D4"/>
    <mergeCell ref="C5:D5"/>
    <mergeCell ref="C6:D6"/>
    <mergeCell ref="C7:D7"/>
    <mergeCell ref="D1:H1"/>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86:D86"/>
    <mergeCell ref="C87:D87"/>
    <mergeCell ref="C88:D88"/>
    <mergeCell ref="C89:D89"/>
    <mergeCell ref="C90:D90"/>
    <mergeCell ref="C91:D91"/>
    <mergeCell ref="C92:D92"/>
    <mergeCell ref="C93:D93"/>
    <mergeCell ref="C94:D94"/>
    <mergeCell ref="C95:D95"/>
    <mergeCell ref="C96:D96"/>
    <mergeCell ref="C97:D97"/>
    <mergeCell ref="C98:D98"/>
    <mergeCell ref="C108:D108"/>
    <mergeCell ref="C109:D109"/>
    <mergeCell ref="C110:D110"/>
    <mergeCell ref="C111:D111"/>
    <mergeCell ref="C112:D112"/>
    <mergeCell ref="C113:D113"/>
    <mergeCell ref="A114:G114"/>
    <mergeCell ref="A115:G115"/>
    <mergeCell ref="C99:D99"/>
    <mergeCell ref="C100:D100"/>
    <mergeCell ref="C101:D101"/>
    <mergeCell ref="C102:D102"/>
    <mergeCell ref="C103:D103"/>
    <mergeCell ref="C104:D104"/>
    <mergeCell ref="C105:D105"/>
    <mergeCell ref="C106:D106"/>
    <mergeCell ref="C107:D10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1"/>
  <sheetViews>
    <sheetView workbookViewId="0">
      <selection activeCell="C9" sqref="C9"/>
    </sheetView>
  </sheetViews>
  <sheetFormatPr defaultRowHeight="12.75"/>
  <cols>
    <col min="1" max="1" width="4.83203125" style="48" customWidth="1"/>
    <col min="2" max="2" width="12.83203125" style="48" customWidth="1"/>
    <col min="3" max="3" width="44" style="48" customWidth="1"/>
    <col min="4" max="4" width="10.1640625" style="48" customWidth="1"/>
    <col min="5" max="5" width="7.5" style="48" customWidth="1"/>
    <col min="6" max="6" width="10.83203125" style="48" customWidth="1"/>
    <col min="7" max="7" width="16.5" style="48" customWidth="1"/>
    <col min="8" max="16384" width="9.33203125" style="48"/>
  </cols>
  <sheetData>
    <row r="1" spans="1:7">
      <c r="A1" s="149" t="s">
        <v>103</v>
      </c>
      <c r="B1" s="149"/>
      <c r="C1" s="149"/>
      <c r="D1" s="149"/>
      <c r="E1" s="149"/>
      <c r="F1" s="149"/>
      <c r="G1" s="149"/>
    </row>
    <row r="2" spans="1:7">
      <c r="A2" s="149" t="s">
        <v>171</v>
      </c>
      <c r="B2" s="149"/>
      <c r="C2" s="149"/>
      <c r="D2" s="149"/>
      <c r="E2" s="149"/>
      <c r="F2" s="149"/>
      <c r="G2" s="149"/>
    </row>
    <row r="3" spans="1:7">
      <c r="A3" s="181" t="s">
        <v>172</v>
      </c>
      <c r="B3" s="181"/>
      <c r="C3" s="181"/>
      <c r="D3" s="181" t="s">
        <v>173</v>
      </c>
      <c r="E3" s="181"/>
      <c r="F3" s="181"/>
      <c r="G3" s="181"/>
    </row>
    <row r="4" spans="1:7" ht="25.5">
      <c r="A4" s="55" t="s">
        <v>139</v>
      </c>
      <c r="B4" s="49" t="s">
        <v>174</v>
      </c>
      <c r="C4" s="85" t="s">
        <v>175</v>
      </c>
      <c r="D4" s="49" t="s">
        <v>176</v>
      </c>
      <c r="E4" s="75" t="s">
        <v>144</v>
      </c>
      <c r="F4" s="52" t="s">
        <v>177</v>
      </c>
      <c r="G4" s="53" t="s">
        <v>178</v>
      </c>
    </row>
    <row r="5" spans="1:7" ht="140.25">
      <c r="A5" s="86">
        <v>1</v>
      </c>
      <c r="B5" s="55"/>
      <c r="C5" s="55" t="s">
        <v>179</v>
      </c>
      <c r="D5" s="55"/>
      <c r="E5" s="55"/>
      <c r="F5" s="55"/>
      <c r="G5" s="55"/>
    </row>
    <row r="6" spans="1:7">
      <c r="A6" s="56"/>
      <c r="B6" s="87" t="s">
        <v>113</v>
      </c>
      <c r="C6" s="56"/>
      <c r="D6" s="54">
        <v>2</v>
      </c>
      <c r="E6" s="57" t="s">
        <v>180</v>
      </c>
      <c r="F6" s="88"/>
      <c r="G6" s="60">
        <f>+D6*F6</f>
        <v>0</v>
      </c>
    </row>
    <row r="7" spans="1:7" ht="114.75">
      <c r="A7" s="86">
        <v>2</v>
      </c>
      <c r="B7" s="55"/>
      <c r="C7" s="89" t="s">
        <v>181</v>
      </c>
      <c r="D7" s="55"/>
      <c r="E7" s="55"/>
      <c r="F7" s="55"/>
      <c r="G7" s="55"/>
    </row>
    <row r="8" spans="1:7">
      <c r="A8" s="56"/>
      <c r="B8" s="87" t="s">
        <v>113</v>
      </c>
      <c r="C8" s="56"/>
      <c r="D8" s="54">
        <v>2</v>
      </c>
      <c r="E8" s="57" t="s">
        <v>180</v>
      </c>
      <c r="F8" s="88"/>
      <c r="G8" s="60">
        <f>+D8*F8</f>
        <v>0</v>
      </c>
    </row>
    <row r="9" spans="1:7" ht="114.75">
      <c r="A9" s="86">
        <v>3</v>
      </c>
      <c r="B9" s="55"/>
      <c r="C9" s="55" t="s">
        <v>182</v>
      </c>
      <c r="D9" s="55"/>
      <c r="E9" s="55"/>
      <c r="F9" s="55"/>
      <c r="G9" s="55"/>
    </row>
    <row r="10" spans="1:7">
      <c r="A10" s="56"/>
      <c r="B10" s="87" t="s">
        <v>113</v>
      </c>
      <c r="C10" s="56"/>
      <c r="D10" s="54">
        <v>4</v>
      </c>
      <c r="E10" s="57" t="s">
        <v>180</v>
      </c>
      <c r="F10" s="88"/>
      <c r="G10" s="60">
        <f>+D10*F10</f>
        <v>0</v>
      </c>
    </row>
    <row r="11" spans="1:7" ht="51">
      <c r="A11" s="86">
        <v>4</v>
      </c>
      <c r="B11" s="64"/>
      <c r="C11" s="55" t="s">
        <v>183</v>
      </c>
      <c r="D11" s="64"/>
      <c r="E11" s="64"/>
      <c r="F11" s="64"/>
      <c r="G11" s="64"/>
    </row>
    <row r="12" spans="1:7">
      <c r="A12" s="75" t="s">
        <v>120</v>
      </c>
      <c r="B12" s="87" t="s">
        <v>113</v>
      </c>
      <c r="C12" s="56"/>
      <c r="D12" s="54">
        <v>2</v>
      </c>
      <c r="E12" s="57" t="s">
        <v>184</v>
      </c>
      <c r="F12" s="88"/>
      <c r="G12" s="60">
        <f>+D12*F12</f>
        <v>0</v>
      </c>
    </row>
    <row r="13" spans="1:7" ht="51">
      <c r="A13" s="86">
        <v>5</v>
      </c>
      <c r="B13" s="64"/>
      <c r="C13" s="55" t="s">
        <v>185</v>
      </c>
      <c r="D13" s="64"/>
      <c r="E13" s="64"/>
      <c r="F13" s="64"/>
      <c r="G13" s="64"/>
    </row>
    <row r="14" spans="1:7">
      <c r="A14" s="56"/>
      <c r="B14" s="87" t="s">
        <v>113</v>
      </c>
      <c r="C14" s="56"/>
      <c r="D14" s="54">
        <v>2</v>
      </c>
      <c r="E14" s="57" t="s">
        <v>184</v>
      </c>
      <c r="F14" s="88"/>
      <c r="G14" s="60">
        <f>+D14*F14</f>
        <v>0</v>
      </c>
    </row>
    <row r="15" spans="1:7" ht="51">
      <c r="A15" s="86">
        <v>6</v>
      </c>
      <c r="B15" s="64"/>
      <c r="C15" s="55" t="s">
        <v>186</v>
      </c>
      <c r="D15" s="64"/>
      <c r="E15" s="64"/>
      <c r="F15" s="64"/>
      <c r="G15" s="64"/>
    </row>
    <row r="16" spans="1:7">
      <c r="A16" s="56"/>
      <c r="B16" s="87" t="s">
        <v>113</v>
      </c>
      <c r="C16" s="56"/>
      <c r="D16" s="54">
        <v>100</v>
      </c>
      <c r="E16" s="57" t="s">
        <v>187</v>
      </c>
      <c r="F16" s="71"/>
      <c r="G16" s="60">
        <f>+D16*F16</f>
        <v>0</v>
      </c>
    </row>
    <row r="17" spans="1:7" ht="51">
      <c r="A17" s="86">
        <v>7</v>
      </c>
      <c r="B17" s="64"/>
      <c r="C17" s="55" t="s">
        <v>188</v>
      </c>
      <c r="D17" s="64"/>
      <c r="E17" s="64"/>
      <c r="F17" s="64"/>
      <c r="G17" s="64"/>
    </row>
    <row r="18" spans="1:7">
      <c r="A18" s="56"/>
      <c r="B18" s="87" t="s">
        <v>113</v>
      </c>
      <c r="C18" s="56"/>
      <c r="D18" s="54">
        <v>100</v>
      </c>
      <c r="E18" s="57" t="s">
        <v>187</v>
      </c>
      <c r="F18" s="71"/>
      <c r="G18" s="60">
        <f>+D18*F18</f>
        <v>0</v>
      </c>
    </row>
    <row r="19" spans="1:7" ht="63.75">
      <c r="A19" s="90">
        <v>8</v>
      </c>
      <c r="B19" s="55"/>
      <c r="C19" s="55" t="s">
        <v>189</v>
      </c>
      <c r="D19" s="55"/>
      <c r="E19" s="55"/>
      <c r="F19" s="55"/>
      <c r="G19" s="55"/>
    </row>
    <row r="20" spans="1:7">
      <c r="A20" s="56"/>
      <c r="B20" s="87" t="s">
        <v>113</v>
      </c>
      <c r="C20" s="56"/>
      <c r="D20" s="54">
        <v>50</v>
      </c>
      <c r="E20" s="57" t="s">
        <v>187</v>
      </c>
      <c r="F20" s="71"/>
      <c r="G20" s="60">
        <f>+D20*F20</f>
        <v>0</v>
      </c>
    </row>
    <row r="21" spans="1:7">
      <c r="G21" s="48">
        <f>SUM(G5:G20)</f>
        <v>0</v>
      </c>
    </row>
  </sheetData>
  <mergeCells count="4">
    <mergeCell ref="A1:G1"/>
    <mergeCell ref="A2:G2"/>
    <mergeCell ref="A3:C3"/>
    <mergeCell ref="D3:G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3"/>
  <sheetViews>
    <sheetView topLeftCell="A13" workbookViewId="0">
      <selection activeCell="G21" sqref="G21"/>
    </sheetView>
  </sheetViews>
  <sheetFormatPr defaultRowHeight="12.75"/>
  <cols>
    <col min="1" max="1" width="4.83203125" style="48" customWidth="1"/>
    <col min="2" max="2" width="12.83203125" style="48" customWidth="1"/>
    <col min="3" max="3" width="44" style="48" customWidth="1"/>
    <col min="4" max="4" width="10.1640625" style="48" customWidth="1"/>
    <col min="5" max="5" width="7.5" style="48" customWidth="1"/>
    <col min="6" max="6" width="10.83203125" style="48" customWidth="1"/>
    <col min="7" max="7" width="16.5" style="48" customWidth="1"/>
    <col min="8" max="16384" width="9.33203125" style="48"/>
  </cols>
  <sheetData>
    <row r="1" spans="1:7">
      <c r="A1" s="181" t="s">
        <v>172</v>
      </c>
      <c r="B1" s="181"/>
      <c r="C1" s="181"/>
      <c r="D1" s="181" t="s">
        <v>173</v>
      </c>
      <c r="E1" s="181"/>
      <c r="F1" s="181"/>
      <c r="G1" s="181"/>
    </row>
    <row r="2" spans="1:7" ht="25.5">
      <c r="A2" s="55" t="s">
        <v>139</v>
      </c>
      <c r="B2" s="49" t="s">
        <v>174</v>
      </c>
      <c r="C2" s="85" t="s">
        <v>175</v>
      </c>
      <c r="D2" s="49" t="s">
        <v>176</v>
      </c>
      <c r="E2" s="75" t="s">
        <v>144</v>
      </c>
      <c r="F2" s="52" t="s">
        <v>177</v>
      </c>
      <c r="G2" s="53" t="s">
        <v>178</v>
      </c>
    </row>
    <row r="3" spans="1:7" ht="51">
      <c r="A3" s="91">
        <v>9</v>
      </c>
      <c r="B3" s="64"/>
      <c r="C3" s="55" t="s">
        <v>190</v>
      </c>
      <c r="D3" s="64"/>
      <c r="E3" s="64"/>
      <c r="F3" s="64"/>
      <c r="G3" s="64"/>
    </row>
    <row r="4" spans="1:7">
      <c r="A4" s="56"/>
      <c r="B4" s="87" t="s">
        <v>113</v>
      </c>
      <c r="C4" s="56"/>
      <c r="D4" s="92">
        <v>1</v>
      </c>
      <c r="E4" s="57" t="s">
        <v>191</v>
      </c>
      <c r="F4" s="88"/>
      <c r="G4" s="60">
        <f>+D4*F4</f>
        <v>0</v>
      </c>
    </row>
    <row r="5" spans="1:7" ht="89.25">
      <c r="A5" s="93">
        <v>10</v>
      </c>
      <c r="B5" s="55"/>
      <c r="C5" s="89" t="s">
        <v>192</v>
      </c>
      <c r="D5" s="55"/>
      <c r="E5" s="55"/>
      <c r="F5" s="55"/>
      <c r="G5" s="55"/>
    </row>
    <row r="6" spans="1:7">
      <c r="A6" s="56"/>
      <c r="B6" s="87" t="s">
        <v>113</v>
      </c>
      <c r="C6" s="56"/>
      <c r="D6" s="92">
        <v>1</v>
      </c>
      <c r="E6" s="57" t="s">
        <v>191</v>
      </c>
      <c r="F6" s="88"/>
      <c r="G6" s="60">
        <f>+D6*F6</f>
        <v>0</v>
      </c>
    </row>
    <row r="7" spans="1:7" ht="51">
      <c r="A7" s="94">
        <v>11</v>
      </c>
      <c r="B7" s="55"/>
      <c r="C7" s="89" t="s">
        <v>193</v>
      </c>
      <c r="D7" s="55"/>
      <c r="E7" s="55"/>
      <c r="F7" s="55"/>
      <c r="G7" s="55"/>
    </row>
    <row r="8" spans="1:7">
      <c r="A8" s="56"/>
      <c r="B8" s="87" t="s">
        <v>113</v>
      </c>
      <c r="C8" s="56"/>
      <c r="D8" s="92">
        <v>4</v>
      </c>
      <c r="E8" s="57" t="s">
        <v>191</v>
      </c>
      <c r="F8" s="88"/>
      <c r="G8" s="60">
        <f>+D8*F8</f>
        <v>0</v>
      </c>
    </row>
    <row r="9" spans="1:7" ht="38.25">
      <c r="A9" s="94">
        <v>12</v>
      </c>
      <c r="B9" s="64"/>
      <c r="C9" s="55" t="s">
        <v>194</v>
      </c>
      <c r="D9" s="64"/>
      <c r="E9" s="64"/>
      <c r="F9" s="64"/>
      <c r="G9" s="64"/>
    </row>
    <row r="10" spans="1:7">
      <c r="A10" s="56"/>
      <c r="B10" s="87" t="s">
        <v>113</v>
      </c>
      <c r="C10" s="56"/>
      <c r="D10" s="92">
        <v>0</v>
      </c>
      <c r="E10" s="57" t="s">
        <v>191</v>
      </c>
      <c r="F10" s="88"/>
      <c r="G10" s="60">
        <f>+D10*F10</f>
        <v>0</v>
      </c>
    </row>
    <row r="11" spans="1:7" ht="38.25">
      <c r="A11" s="94">
        <v>13</v>
      </c>
      <c r="B11" s="64"/>
      <c r="C11" s="55" t="s">
        <v>195</v>
      </c>
      <c r="D11" s="64"/>
      <c r="E11" s="64"/>
      <c r="F11" s="64"/>
      <c r="G11" s="64"/>
    </row>
    <row r="12" spans="1:7">
      <c r="A12" s="56"/>
      <c r="B12" s="87" t="s">
        <v>113</v>
      </c>
      <c r="C12" s="56"/>
      <c r="D12" s="92">
        <v>50</v>
      </c>
      <c r="E12" s="57" t="s">
        <v>191</v>
      </c>
      <c r="F12" s="71"/>
      <c r="G12" s="60">
        <f>+D12*F12</f>
        <v>0</v>
      </c>
    </row>
    <row r="13" spans="1:7" ht="38.25">
      <c r="A13" s="94">
        <v>14</v>
      </c>
      <c r="B13" s="64"/>
      <c r="C13" s="55" t="s">
        <v>196</v>
      </c>
      <c r="D13" s="64"/>
      <c r="E13" s="64"/>
      <c r="F13" s="64"/>
      <c r="G13" s="64"/>
    </row>
    <row r="14" spans="1:7">
      <c r="A14" s="56"/>
      <c r="B14" s="87" t="s">
        <v>113</v>
      </c>
      <c r="C14" s="56"/>
      <c r="D14" s="92">
        <v>8</v>
      </c>
      <c r="E14" s="57" t="s">
        <v>191</v>
      </c>
      <c r="F14" s="71"/>
      <c r="G14" s="60">
        <f>+D14*F14</f>
        <v>0</v>
      </c>
    </row>
    <row r="15" spans="1:7" ht="38.25">
      <c r="A15" s="94">
        <v>15</v>
      </c>
      <c r="B15" s="64"/>
      <c r="C15" s="55" t="s">
        <v>197</v>
      </c>
      <c r="D15" s="64"/>
      <c r="E15" s="64"/>
      <c r="F15" s="64"/>
      <c r="G15" s="64"/>
    </row>
    <row r="16" spans="1:7">
      <c r="A16" s="56"/>
      <c r="B16" s="87" t="s">
        <v>113</v>
      </c>
      <c r="C16" s="56"/>
      <c r="D16" s="92">
        <v>1</v>
      </c>
      <c r="E16" s="57" t="s">
        <v>191</v>
      </c>
      <c r="F16" s="88"/>
      <c r="G16" s="60">
        <f>+D16*F16</f>
        <v>0</v>
      </c>
    </row>
    <row r="17" spans="1:7" ht="38.25">
      <c r="A17" s="94">
        <v>16</v>
      </c>
      <c r="B17" s="64"/>
      <c r="C17" s="55" t="s">
        <v>198</v>
      </c>
      <c r="D17" s="64"/>
      <c r="E17" s="64"/>
      <c r="F17" s="64"/>
      <c r="G17" s="64"/>
    </row>
    <row r="18" spans="1:7">
      <c r="A18" s="56"/>
      <c r="B18" s="87" t="s">
        <v>113</v>
      </c>
      <c r="C18" s="56"/>
      <c r="D18" s="92">
        <v>1</v>
      </c>
      <c r="E18" s="57" t="s">
        <v>191</v>
      </c>
      <c r="F18" s="88"/>
      <c r="G18" s="60">
        <f>+D18*F18</f>
        <v>0</v>
      </c>
    </row>
    <row r="19" spans="1:7" ht="63.75">
      <c r="A19" s="94">
        <v>17</v>
      </c>
      <c r="B19" s="55"/>
      <c r="C19" s="55" t="s">
        <v>199</v>
      </c>
      <c r="D19" s="55"/>
      <c r="E19" s="55"/>
      <c r="F19" s="55"/>
      <c r="G19" s="55"/>
    </row>
    <row r="20" spans="1:7">
      <c r="A20" s="56"/>
      <c r="B20" s="87" t="s">
        <v>113</v>
      </c>
      <c r="C20" s="56"/>
      <c r="D20" s="92">
        <v>1</v>
      </c>
      <c r="E20" s="57" t="s">
        <v>191</v>
      </c>
      <c r="F20" s="88"/>
      <c r="G20" s="60">
        <f>+D20*F20</f>
        <v>0</v>
      </c>
    </row>
    <row r="21" spans="1:7">
      <c r="A21" s="96"/>
      <c r="B21" s="127"/>
      <c r="C21" s="97"/>
      <c r="D21" s="128"/>
      <c r="E21" s="129"/>
      <c r="F21" s="130"/>
      <c r="G21" s="60">
        <f>SUM(G3:G20)</f>
        <v>0</v>
      </c>
    </row>
    <row r="22" spans="1:7">
      <c r="A22" s="153" t="s">
        <v>200</v>
      </c>
      <c r="B22" s="154"/>
      <c r="C22" s="154"/>
      <c r="D22" s="154"/>
      <c r="E22" s="154"/>
      <c r="F22" s="155"/>
      <c r="G22" s="95">
        <f>+G21+'Table 8'!G21+'Table 7'!H114</f>
        <v>0</v>
      </c>
    </row>
    <row r="23" spans="1:7">
      <c r="A23" s="203"/>
      <c r="B23" s="204"/>
      <c r="C23" s="204"/>
      <c r="D23" s="204"/>
      <c r="E23" s="204"/>
      <c r="F23" s="205"/>
      <c r="G23" s="56"/>
    </row>
  </sheetData>
  <mergeCells count="4">
    <mergeCell ref="A1:C1"/>
    <mergeCell ref="D1:G1"/>
    <mergeCell ref="A22:F22"/>
    <mergeCell ref="A23:F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IQBAL</dc:creator>
  <cp:lastModifiedBy>lenovo</cp:lastModifiedBy>
  <dcterms:created xsi:type="dcterms:W3CDTF">2024-02-26T13:47:55Z</dcterms:created>
  <dcterms:modified xsi:type="dcterms:W3CDTF">2024-02-27T14:22:04Z</dcterms:modified>
</cp:coreProperties>
</file>