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E:\Sajid Data 20-12-2022\Taaleem foundation data\Taaleem Foundation Projects data\OGDCL CSR\OGDCL-Jhal Magsi\Procurement\BOQs\BOQ's blank\"/>
    </mc:Choice>
  </mc:AlternateContent>
  <xr:revisionPtr revIDLastSave="0" documentId="13_ncr:1_{1AA9EB45-7BFD-4E88-8101-D49C1CB779BC}" xr6:coauthVersionLast="47" xr6:coauthVersionMax="47" xr10:uidLastSave="{00000000-0000-0000-0000-000000000000}"/>
  <bookViews>
    <workbookView xWindow="-120" yWindow="-120" windowWidth="20730" windowHeight="11160" firstSheet="15" activeTab="20" xr2:uid="{00000000-000D-0000-FFFF-FFFF00000000}"/>
  </bookViews>
  <sheets>
    <sheet name="Table 1" sheetId="1" r:id="rId1"/>
    <sheet name="Table 2" sheetId="2" r:id="rId2"/>
    <sheet name="Table 3" sheetId="3" r:id="rId3"/>
    <sheet name="Table 4" sheetId="4" r:id="rId4"/>
    <sheet name="Table 5" sheetId="5" r:id="rId5"/>
    <sheet name="Table 6" sheetId="6" r:id="rId6"/>
    <sheet name="Table 7" sheetId="7" r:id="rId7"/>
    <sheet name="Table 8" sheetId="8" r:id="rId8"/>
    <sheet name="Table 9" sheetId="9" r:id="rId9"/>
    <sheet name="Table 10" sheetId="10" r:id="rId10"/>
    <sheet name="Table 11" sheetId="11" r:id="rId11"/>
    <sheet name="Table 12" sheetId="12" r:id="rId12"/>
    <sheet name="Table 13" sheetId="13" r:id="rId13"/>
    <sheet name="Table 14" sheetId="14" r:id="rId14"/>
    <sheet name="Table 15" sheetId="15" r:id="rId15"/>
    <sheet name="Table 16" sheetId="16" r:id="rId16"/>
    <sheet name="Table 17" sheetId="17" r:id="rId17"/>
    <sheet name="Table 18" sheetId="18" r:id="rId18"/>
    <sheet name="Table 19" sheetId="19" r:id="rId19"/>
    <sheet name="Table 20" sheetId="20" r:id="rId20"/>
    <sheet name="Table 21" sheetId="21" r:id="rId21"/>
    <sheet name="Table 22" sheetId="22" r:id="rId22"/>
    <sheet name="Table 23" sheetId="23"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1" l="1"/>
  <c r="G21" i="15"/>
  <c r="G17" i="15"/>
  <c r="G13" i="15"/>
  <c r="G10" i="15"/>
  <c r="G9" i="15"/>
  <c r="G6" i="15"/>
  <c r="G5" i="15"/>
  <c r="G23" i="15" s="1"/>
  <c r="C14" i="1" s="1"/>
  <c r="G27" i="12"/>
  <c r="G16" i="14"/>
  <c r="G13" i="14"/>
  <c r="G10" i="14"/>
  <c r="G7" i="14"/>
  <c r="G4" i="14"/>
  <c r="G17" i="14" s="1"/>
  <c r="G39" i="13"/>
  <c r="G36" i="13"/>
  <c r="G33" i="13"/>
  <c r="G29" i="13"/>
  <c r="G25" i="13"/>
  <c r="G21" i="13"/>
  <c r="G17" i="13"/>
  <c r="G12" i="13"/>
  <c r="G8" i="13"/>
  <c r="G4" i="13"/>
  <c r="G40" i="13" s="1"/>
  <c r="G24" i="12"/>
  <c r="G19" i="12"/>
  <c r="G16" i="12"/>
  <c r="G12" i="12"/>
  <c r="G8" i="12"/>
  <c r="G4" i="12"/>
  <c r="G12" i="11"/>
  <c r="G11" i="11"/>
  <c r="G8" i="11"/>
  <c r="G5" i="11"/>
  <c r="G30" i="10"/>
  <c r="G27" i="10"/>
  <c r="G24" i="10"/>
  <c r="G22" i="10"/>
  <c r="G20" i="10"/>
  <c r="G17" i="10"/>
  <c r="G14" i="10"/>
  <c r="G11" i="10"/>
  <c r="G10" i="10"/>
  <c r="G7" i="10"/>
  <c r="G5" i="10"/>
  <c r="G38" i="9"/>
  <c r="G35" i="9"/>
  <c r="G32" i="9"/>
  <c r="G31" i="9"/>
  <c r="G28" i="9"/>
  <c r="G27" i="9"/>
  <c r="G24" i="9"/>
  <c r="G23" i="9"/>
  <c r="G20" i="9"/>
  <c r="G19" i="9"/>
  <c r="G16" i="9"/>
  <c r="G15" i="9"/>
  <c r="G12" i="9"/>
  <c r="G11" i="9"/>
  <c r="G8" i="9"/>
  <c r="G5" i="9"/>
  <c r="G20" i="8"/>
  <c r="G17" i="8"/>
  <c r="G14" i="8"/>
  <c r="G11" i="8"/>
  <c r="G8" i="8"/>
  <c r="G5" i="8"/>
  <c r="G21" i="8" s="1"/>
  <c r="G26" i="7"/>
  <c r="G25" i="7"/>
  <c r="G23" i="7"/>
  <c r="G22" i="7"/>
  <c r="G20" i="7"/>
  <c r="G19" i="7"/>
  <c r="G17" i="7"/>
  <c r="G16" i="7"/>
  <c r="G14" i="7"/>
  <c r="G12" i="7"/>
  <c r="G10" i="7"/>
  <c r="G7" i="7"/>
  <c r="G4" i="7"/>
  <c r="G27" i="7" s="1"/>
  <c r="G24" i="6"/>
  <c r="G21" i="6"/>
  <c r="G18" i="6"/>
  <c r="G15" i="6"/>
  <c r="G12" i="6"/>
  <c r="G9" i="6"/>
  <c r="G7" i="6"/>
  <c r="G5" i="6"/>
  <c r="G4" i="6"/>
  <c r="G26" i="6" s="1"/>
  <c r="G24" i="5"/>
  <c r="G21" i="5"/>
  <c r="G16" i="5"/>
  <c r="G15" i="5"/>
  <c r="G11" i="5"/>
  <c r="G8" i="5"/>
  <c r="G7" i="5"/>
  <c r="G4" i="5"/>
  <c r="G3" i="5"/>
  <c r="G28" i="5" s="1"/>
  <c r="G28" i="4"/>
  <c r="G25" i="4"/>
  <c r="G22" i="4"/>
  <c r="G19" i="4"/>
  <c r="G15" i="4"/>
  <c r="G14" i="4"/>
  <c r="G11" i="4"/>
  <c r="G10" i="4"/>
  <c r="G7" i="4"/>
  <c r="G31" i="4" s="1"/>
  <c r="G6" i="4"/>
  <c r="G28" i="3"/>
  <c r="G27" i="3"/>
  <c r="G24" i="3"/>
  <c r="G23" i="3"/>
  <c r="G20" i="3"/>
  <c r="G17" i="3"/>
  <c r="G16" i="3"/>
  <c r="G13" i="3"/>
  <c r="G12" i="3"/>
  <c r="G9" i="3"/>
  <c r="G8" i="3"/>
  <c r="G4" i="3"/>
  <c r="G29" i="3" s="1"/>
  <c r="G15" i="2"/>
  <c r="G14" i="2"/>
  <c r="G11" i="2"/>
  <c r="G10" i="2"/>
  <c r="G7" i="2"/>
  <c r="G6" i="2"/>
  <c r="G16" i="2" s="1"/>
  <c r="G28" i="7" l="1"/>
  <c r="C11" i="1" s="1"/>
  <c r="G18" i="14"/>
  <c r="C13" i="1" s="1"/>
  <c r="G39" i="9"/>
  <c r="G31" i="10"/>
  <c r="G13" i="11"/>
  <c r="G14" i="11" s="1"/>
  <c r="C12" i="1" s="1"/>
  <c r="C15" i="1" s="1"/>
</calcChain>
</file>

<file path=xl/sharedStrings.xml><?xml version="1.0" encoding="utf-8"?>
<sst xmlns="http://schemas.openxmlformats.org/spreadsheetml/2006/main" count="1298" uniqueCount="352">
  <si>
    <t>CONSTRUCTION OF GUEST HOUSE AT JHAL MAGSI</t>
  </si>
  <si>
    <t>BASED ON PREVAILING MARKET RATES</t>
  </si>
  <si>
    <t>ENGINEER'S ESTIMATE</t>
  </si>
  <si>
    <r>
      <rPr>
        <u/>
        <sz val="10"/>
        <rFont val="Calibri"/>
        <family val="2"/>
        <scheme val="minor"/>
      </rPr>
      <t>TOTAL COVERED AREA OF BUILDING </t>
    </r>
  </si>
  <si>
    <t>FIRST FLOOR</t>
  </si>
  <si>
    <t>MUMMTY FLOOR</t>
  </si>
  <si>
    <t>TOTAL</t>
  </si>
  <si>
    <t>S.No</t>
  </si>
  <si>
    <t>DESCRIPTION OF WORKS</t>
  </si>
  <si>
    <t>AMOUNT IN PAK. RUPEES</t>
  </si>
  <si>
    <t>TOTAL COST         (RS)</t>
  </si>
  <si>
    <r>
      <rPr>
        <b/>
        <sz val="10"/>
        <rFont val="Calibri"/>
        <family val="2"/>
        <scheme val="minor"/>
      </rPr>
      <t>COST  PER  SFT
(Rs)</t>
    </r>
  </si>
  <si>
    <r>
      <rPr>
        <b/>
        <u/>
        <sz val="10"/>
        <rFont val="Calibri"/>
        <family val="2"/>
        <scheme val="minor"/>
      </rPr>
      <t>A</t>
    </r>
  </si>
  <si>
    <r>
      <rPr>
        <b/>
        <u/>
        <sz val="10"/>
        <rFont val="Calibri"/>
        <family val="2"/>
        <scheme val="minor"/>
      </rPr>
      <t>MAIN BUILDING WORKS</t>
    </r>
  </si>
  <si>
    <t>CIVIL WORKS</t>
  </si>
  <si>
    <t>ELECTRICAL  WORKS</t>
  </si>
  <si>
    <t>PLUMBING WORKS</t>
  </si>
  <si>
    <t>GAS WORK</t>
  </si>
  <si>
    <t>GRAND TOTAL</t>
  </si>
  <si>
    <t>IN MILLION :</t>
  </si>
  <si>
    <t>CONSTRUCTION OF GUEST HOUSE F FLOOR                                                                                                             Page 1</t>
  </si>
  <si>
    <t>CIVIL WORKS BOQ</t>
  </si>
  <si>
    <t>MKS</t>
  </si>
  <si>
    <t>DESCRIPTION OF ITEMS</t>
  </si>
  <si>
    <t>QTY</t>
  </si>
  <si>
    <t>UNIT</t>
  </si>
  <si>
    <t>STELL REINFORCMENT WORKS</t>
  </si>
  <si>
    <t>NSR</t>
  </si>
  <si>
    <t>FIRST  FLOOR</t>
  </si>
  <si>
    <t>TON</t>
  </si>
  <si>
    <t>MUMMTY</t>
  </si>
  <si>
    <t>-</t>
  </si>
  <si>
    <t>SFT</t>
  </si>
  <si>
    <t>MASONARY  IN SUPER STRUCTER WORKS</t>
  </si>
  <si>
    <t>CFT</t>
  </si>
  <si>
    <t>Page 2 of 24</t>
  </si>
  <si>
    <r>
      <rPr>
        <b/>
        <sz val="10"/>
        <rFont val="Calibri"/>
        <family val="2"/>
        <scheme val="minor"/>
      </rPr>
      <t>S.
No</t>
    </r>
  </si>
  <si>
    <r>
      <rPr>
        <b/>
        <sz val="10"/>
        <rFont val="Calibri"/>
        <family val="2"/>
        <scheme val="minor"/>
      </rPr>
      <t>RATE
(RS)</t>
    </r>
  </si>
  <si>
    <r>
      <rPr>
        <b/>
        <sz val="10"/>
        <rFont val="Calibri"/>
        <family val="2"/>
        <scheme val="minor"/>
      </rPr>
      <t>AMOUNT
(RS)</t>
    </r>
  </si>
  <si>
    <r>
      <rPr>
        <b/>
        <sz val="10"/>
        <rFont val="Calibri"/>
        <family val="2"/>
        <scheme val="minor"/>
      </rPr>
      <t xml:space="preserve">Providing,   fabricating   and   laying       deformed   Grade   60    steel </t>
    </r>
    <r>
      <rPr>
        <sz val="10"/>
        <rFont val="Calibri"/>
        <family val="2"/>
        <scheme val="minor"/>
      </rPr>
      <t>reinforcement (deformed bar) for all   kinds of R.C.C work in foundation, plinth and ground floor including the cost of straightening, removal of rust, cutting,   bending,   binding,   wastage and  providing  such  over-laps  as are not shown on the drawings. The cost of binding wire and cement concrete spacer  blocks  or  chairs  for  binding  and  holding  the  reinforcement  in
position is inclusive upto15 ft (5m) height</t>
    </r>
  </si>
  <si>
    <r>
      <rPr>
        <b/>
        <sz val="10"/>
        <rFont val="Calibri"/>
        <family val="2"/>
        <scheme val="minor"/>
      </rPr>
      <t xml:space="preserve">Providing and fixing iron grill </t>
    </r>
    <r>
      <rPr>
        <sz val="10"/>
        <rFont val="Calibri"/>
        <family val="2"/>
        <scheme val="minor"/>
      </rPr>
      <t>required section of square bars 3/8" as per approved design including welding all sides of the section at the  junction and  fixing  with  sunk  iron  screws painting  with  two  coats  of  read  oxides
paint in masonry or concrete</t>
    </r>
  </si>
  <si>
    <r>
      <rPr>
        <b/>
        <sz val="10"/>
        <rFont val="Calibri"/>
        <family val="2"/>
        <scheme val="minor"/>
      </rPr>
      <t xml:space="preserve">Providing   and  laying  first  class  solid  burnt  brick  </t>
    </r>
    <r>
      <rPr>
        <sz val="10"/>
        <rFont val="Calibri"/>
        <family val="2"/>
        <scheme val="minor"/>
      </rPr>
      <t xml:space="preserve">masonry (Brick Strength:1800psi-2000psi)  including  scaffolding,  raking  out  joints  and curing  in  ground  floor  superstructure  and  i/c  cost  of  testing  </t>
    </r>
    <r>
      <rPr>
        <b/>
        <sz val="10"/>
        <rFont val="Calibri"/>
        <family val="2"/>
        <scheme val="minor"/>
      </rPr>
      <t>above  4.5"
with 1;4 cement ratio</t>
    </r>
  </si>
  <si>
    <t>Page 3 of 24</t>
  </si>
  <si>
    <r>
      <rPr>
        <b/>
        <sz val="10"/>
        <rFont val="Calibri"/>
        <family val="2"/>
        <scheme val="minor"/>
      </rPr>
      <t xml:space="preserve">Providing  and  laying  first  class  solid  burnt  brick  </t>
    </r>
    <r>
      <rPr>
        <sz val="10"/>
        <rFont val="Calibri"/>
        <family val="2"/>
        <scheme val="minor"/>
      </rPr>
      <t xml:space="preserve">masonry with 1:4 cement   sand    (Brick   Strength:1800psi-2000psi)   including   scaffolding, raking out joints and curing in ground floor superstructure and i/c cost of
testing </t>
    </r>
    <r>
      <rPr>
        <b/>
        <sz val="10"/>
        <rFont val="Calibri"/>
        <family val="2"/>
        <scheme val="minor"/>
      </rPr>
      <t>Upto 4.5"</t>
    </r>
  </si>
  <si>
    <r>
      <rPr>
        <b/>
        <sz val="10"/>
        <rFont val="Calibri"/>
        <family val="2"/>
        <scheme val="minor"/>
      </rPr>
      <t>REINFORCMENT CEMENT CONCRATE  IN  SUPER STRUCTER
WORKS</t>
    </r>
  </si>
  <si>
    <r>
      <rPr>
        <sz val="10"/>
        <rFont val="Calibri"/>
        <family val="2"/>
        <scheme val="minor"/>
      </rPr>
      <t xml:space="preserve">Providing  and  laying  in  situ  cement  concrete    </t>
    </r>
    <r>
      <rPr>
        <b/>
        <sz val="10"/>
        <rFont val="Calibri"/>
        <family val="2"/>
        <scheme val="minor"/>
      </rPr>
      <t xml:space="preserve">1:1.5:3  </t>
    </r>
    <r>
      <rPr>
        <sz val="10"/>
        <rFont val="Calibri"/>
        <family val="2"/>
        <scheme val="minor"/>
      </rPr>
      <t xml:space="preserve">cement concrete using crush stone using approved coarse sand and crushed aggregate 3/4" (19mm)   and   down   gauge  in   </t>
    </r>
    <r>
      <rPr>
        <b/>
        <sz val="10"/>
        <rFont val="Calibri"/>
        <family val="2"/>
        <scheme val="minor"/>
      </rPr>
      <t xml:space="preserve">pillars   and   columns   </t>
    </r>
    <r>
      <rPr>
        <sz val="10"/>
        <rFont val="Calibri"/>
        <family val="2"/>
        <scheme val="minor"/>
      </rPr>
      <t>of   any  shape  in foundation including compacting, curing, cost of form-work &amp; its removal
in basement and ground floor.</t>
    </r>
  </si>
  <si>
    <r>
      <rPr>
        <b/>
        <sz val="10"/>
        <rFont val="Calibri"/>
        <family val="2"/>
        <scheme val="minor"/>
      </rPr>
      <t xml:space="preserve">Providing and laying 1:2:4 cement concrete </t>
    </r>
    <r>
      <rPr>
        <sz val="10"/>
        <rFont val="Calibri"/>
        <family val="2"/>
        <scheme val="minor"/>
      </rPr>
      <t xml:space="preserve">using approved coarse sand and crushed aggregate 3/4" (19mm.) and down gauge in </t>
    </r>
    <r>
      <rPr>
        <b/>
        <sz val="10"/>
        <rFont val="Calibri"/>
        <family val="2"/>
        <scheme val="minor"/>
      </rPr>
      <t>Door band</t>
    </r>
    <r>
      <rPr>
        <sz val="10"/>
        <rFont val="Calibri"/>
        <family val="2"/>
        <scheme val="minor"/>
      </rPr>
      <t>, door band and roof band of required  shape or section including formwork and its  removal,  compacting  and  curing  in  basement  and  ground  floor  but
excluding the cost of reinforcement.</t>
    </r>
  </si>
  <si>
    <r>
      <rPr>
        <sz val="10"/>
        <rFont val="Calibri"/>
        <family val="2"/>
        <scheme val="minor"/>
      </rPr>
      <t xml:space="preserve">Providing and laying </t>
    </r>
    <r>
      <rPr>
        <b/>
        <sz val="10"/>
        <rFont val="Calibri"/>
        <family val="2"/>
        <scheme val="minor"/>
      </rPr>
      <t xml:space="preserve">1:2:4 </t>
    </r>
    <r>
      <rPr>
        <sz val="10"/>
        <rFont val="Calibri"/>
        <family val="2"/>
        <scheme val="minor"/>
      </rPr>
      <t xml:space="preserve">cement concrete using crush stone 19 mm and down gauge </t>
    </r>
    <r>
      <rPr>
        <b/>
        <sz val="10"/>
        <rFont val="Calibri"/>
        <family val="2"/>
        <scheme val="minor"/>
      </rPr>
      <t xml:space="preserve">in beams </t>
    </r>
    <r>
      <rPr>
        <sz val="10"/>
        <rFont val="Calibri"/>
        <family val="2"/>
        <scheme val="minor"/>
      </rPr>
      <t>of required  shapes or section including form work and its removal compacting and curing in basement and ground floor but
excluding the cost of reinforcement</t>
    </r>
  </si>
  <si>
    <r>
      <rPr>
        <b/>
        <sz val="10"/>
        <rFont val="Calibri"/>
        <family val="2"/>
        <scheme val="minor"/>
      </rPr>
      <t xml:space="preserve">Providing and laying 1:2:4 cement concrete </t>
    </r>
    <r>
      <rPr>
        <sz val="10"/>
        <rFont val="Calibri"/>
        <family val="2"/>
        <scheme val="minor"/>
      </rPr>
      <t xml:space="preserve">using approved coarse sand and crushed aggregate 3/4" (19mm) &amp; down gauge in </t>
    </r>
    <r>
      <rPr>
        <b/>
        <sz val="10"/>
        <rFont val="Calibri"/>
        <family val="2"/>
        <scheme val="minor"/>
      </rPr>
      <t xml:space="preserve">stairs </t>
    </r>
    <r>
      <rPr>
        <sz val="10"/>
        <rFont val="Calibri"/>
        <family val="2"/>
        <scheme val="minor"/>
      </rPr>
      <t>of any shape or  section  including  formwork  &amp;  its  removal,  compacting  and  curing  in
basement and ground floor.</t>
    </r>
  </si>
  <si>
    <r>
      <rPr>
        <b/>
        <sz val="10"/>
        <rFont val="Calibri"/>
        <family val="2"/>
        <scheme val="minor"/>
      </rPr>
      <t xml:space="preserve">Providing and laying 1:2:4 cement concrete </t>
    </r>
    <r>
      <rPr>
        <sz val="10"/>
        <rFont val="Calibri"/>
        <family val="2"/>
        <scheme val="minor"/>
      </rPr>
      <t xml:space="preserve">using approved coarse sand and  crushed  aggregate  3/4"  (19mm)  and  down  gauge  in  </t>
    </r>
    <r>
      <rPr>
        <b/>
        <sz val="10"/>
        <rFont val="Calibri"/>
        <family val="2"/>
        <scheme val="minor"/>
      </rPr>
      <t xml:space="preserve">slabs  </t>
    </r>
    <r>
      <rPr>
        <sz val="10"/>
        <rFont val="Calibri"/>
        <family val="2"/>
        <scheme val="minor"/>
      </rPr>
      <t>including formwork  and  its  removal,  compacting  and  curing  upto  6"  (150  mm)
thickness In basement, plinth and ground floor</t>
    </r>
  </si>
  <si>
    <r>
      <rPr>
        <sz val="10"/>
        <rFont val="Calibri"/>
        <family val="2"/>
        <scheme val="minor"/>
      </rPr>
      <t xml:space="preserve">Providing and laying </t>
    </r>
    <r>
      <rPr>
        <b/>
        <sz val="10"/>
        <rFont val="Calibri"/>
        <family val="2"/>
        <scheme val="minor"/>
      </rPr>
      <t xml:space="preserve">1:2:4 cement concrete </t>
    </r>
    <r>
      <rPr>
        <sz val="10"/>
        <rFont val="Calibri"/>
        <family val="2"/>
        <scheme val="minor"/>
      </rPr>
      <t xml:space="preserve">using approved coarse sand and  crushed  aggregate  3/4"  (19mm)  and  down  gauge  in  </t>
    </r>
    <r>
      <rPr>
        <b/>
        <sz val="10"/>
        <rFont val="Calibri"/>
        <family val="2"/>
        <scheme val="minor"/>
      </rPr>
      <t xml:space="preserve">balustrade  of stairs  or  balcony,   sun   breakers,   sun   shades,   parapets  and  eave boards </t>
    </r>
    <r>
      <rPr>
        <sz val="10"/>
        <rFont val="Calibri"/>
        <family val="2"/>
        <scheme val="minor"/>
      </rPr>
      <t>upto 3" (75 mm) of required shape or section including formwork
&amp; its removal, compacting and curing in basement and ground floor</t>
    </r>
  </si>
  <si>
    <t>PLASTER WORKS</t>
  </si>
  <si>
    <t>FLOORING WORKS</t>
  </si>
  <si>
    <t>RFT</t>
  </si>
  <si>
    <t>PAINTING  WORKS</t>
  </si>
  <si>
    <t>Page 4 of 24</t>
  </si>
  <si>
    <r>
      <rPr>
        <b/>
        <sz val="10"/>
        <rFont val="Calibri"/>
        <family val="2"/>
        <scheme val="minor"/>
      </rPr>
      <t xml:space="preserve">19mm (3/4") thick cement plaster 1:4 cement mortor ratio on Internal wall and coloumns </t>
    </r>
    <r>
      <rPr>
        <sz val="10"/>
        <rFont val="Calibri"/>
        <family val="2"/>
        <scheme val="minor"/>
      </rPr>
      <t>in basment plinth and ground floor including making
edges cornor and curing.</t>
    </r>
  </si>
  <si>
    <r>
      <rPr>
        <b/>
        <sz val="10"/>
        <rFont val="Calibri"/>
        <family val="2"/>
        <scheme val="minor"/>
      </rPr>
      <t xml:space="preserve">Cement  plaster  </t>
    </r>
    <r>
      <rPr>
        <sz val="10"/>
        <rFont val="Calibri"/>
        <family val="2"/>
        <scheme val="minor"/>
      </rPr>
      <t xml:space="preserve">using  Coarse  Sand </t>
    </r>
    <r>
      <rPr>
        <b/>
        <sz val="10"/>
        <rFont val="Calibri"/>
        <family val="2"/>
        <scheme val="minor"/>
      </rPr>
      <t xml:space="preserve">1:4 cement mortar ratio </t>
    </r>
    <r>
      <rPr>
        <sz val="10"/>
        <rFont val="Calibri"/>
        <family val="2"/>
        <scheme val="minor"/>
      </rPr>
      <t xml:space="preserve">on  </t>
    </r>
    <r>
      <rPr>
        <b/>
        <sz val="10"/>
        <rFont val="Calibri"/>
        <family val="2"/>
        <scheme val="minor"/>
      </rPr>
      <t>soffits of   ceiling</t>
    </r>
    <r>
      <rPr>
        <sz val="10"/>
        <rFont val="Calibri"/>
        <family val="2"/>
        <scheme val="minor"/>
      </rPr>
      <t>,  cantilever slabs,  sides   and  soffits   of  beams,   in  basement
and  ground  floor including making edges, corners and curing.</t>
    </r>
  </si>
  <si>
    <r>
      <rPr>
        <b/>
        <sz val="10"/>
        <rFont val="Calibri"/>
        <family val="2"/>
        <scheme val="minor"/>
      </rPr>
      <t xml:space="preserve">1/2  inch  (13mm)  </t>
    </r>
    <r>
      <rPr>
        <sz val="10"/>
        <rFont val="Calibri"/>
        <family val="2"/>
        <scheme val="minor"/>
      </rPr>
      <t xml:space="preserve">thick  cement  plaster  using  Coarse  Sand  1:4  cement mortar ratio </t>
    </r>
    <r>
      <rPr>
        <b/>
        <sz val="10"/>
        <rFont val="Calibri"/>
        <family val="2"/>
        <scheme val="minor"/>
      </rPr>
      <t xml:space="preserve">on external walls </t>
    </r>
    <r>
      <rPr>
        <sz val="10"/>
        <rFont val="Calibri"/>
        <family val="2"/>
        <scheme val="minor"/>
      </rPr>
      <t>and olumns in basement, plinth and ground
floor including making edges, corners with deep cut groves and curing.</t>
    </r>
  </si>
  <si>
    <r>
      <rPr>
        <b/>
        <sz val="10"/>
        <rFont val="Calibri"/>
        <family val="2"/>
        <scheme val="minor"/>
      </rPr>
      <t xml:space="preserve">Providing and laying 1/4" to 3/8" (6mm to 9mm) thick Glazed/ Matt tiles </t>
    </r>
    <r>
      <rPr>
        <sz val="10"/>
        <rFont val="Calibri"/>
        <family val="2"/>
        <scheme val="minor"/>
      </rPr>
      <t>of any colour and size in color ground floor laid over 1" (25mm) thick cement  sand  mortar  base  including  jointing  and  washing  the  tiles  with white cement slurry of matching color by using color pigment and curing
(Bath &amp; Toilets tiles)</t>
    </r>
  </si>
  <si>
    <r>
      <rPr>
        <sz val="10"/>
        <rFont val="Calibri"/>
        <family val="2"/>
        <scheme val="minor"/>
      </rPr>
      <t xml:space="preserve">Providing and laying </t>
    </r>
    <r>
      <rPr>
        <b/>
        <sz val="10"/>
        <rFont val="Calibri"/>
        <family val="2"/>
        <scheme val="minor"/>
      </rPr>
      <t xml:space="preserve">floor </t>
    </r>
    <r>
      <rPr>
        <sz val="10"/>
        <rFont val="Calibri"/>
        <family val="2"/>
        <scheme val="minor"/>
      </rPr>
      <t xml:space="preserve">of 19mm (3/4") thick </t>
    </r>
    <r>
      <rPr>
        <b/>
        <sz val="10"/>
        <rFont val="Calibri"/>
        <family val="2"/>
        <scheme val="minor"/>
      </rPr>
      <t xml:space="preserve">marble tile </t>
    </r>
    <r>
      <rPr>
        <sz val="10"/>
        <rFont val="Calibri"/>
        <family val="2"/>
        <scheme val="minor"/>
      </rPr>
      <t>/ slabs fine dressed on surface with out winding in ground floor and laid over 25 mm (1") thick cement sand  mortar 1:2 ( 1 cement, 2 sand ) setting the tile with Portland cement slurry over cement mortar jointing and washing the tiles / slabs with white cement slurry including curing rubbing and polishing (as per approved ) including the cost of cement mortar  (including the cost of
mortar. and the cost of 2" thick 1:2:4 floor)</t>
    </r>
  </si>
  <si>
    <r>
      <rPr>
        <sz val="10"/>
        <rFont val="Calibri"/>
        <family val="2"/>
        <scheme val="minor"/>
      </rPr>
      <t xml:space="preserve">Providing and laying super white 12"x12" 1" thick </t>
    </r>
    <r>
      <rPr>
        <b/>
        <sz val="10"/>
        <rFont val="Calibri"/>
        <family val="2"/>
        <scheme val="minor"/>
      </rPr>
      <t>marble tile for /slabs on stair steps marbl</t>
    </r>
    <r>
      <rPr>
        <sz val="10"/>
        <rFont val="Calibri"/>
        <family val="2"/>
        <scheme val="minor"/>
      </rPr>
      <t>e tiles floor fine dressed on surface without winding in  ground  floor  and  laid  over  1"  (25mm)  thick  cement  sand  mortar  1:2 setting tiles with portland cement slurry over cement mortar, jointing and washing the tiles with white cement slurry including curing, rubbing and
polishing including the cost of cement mortar</t>
    </r>
  </si>
  <si>
    <r>
      <rPr>
        <b/>
        <sz val="10"/>
        <rFont val="Calibri"/>
        <family val="2"/>
        <scheme val="minor"/>
      </rPr>
      <t xml:space="preserve">Extra   for   making   nosing   of   treads   </t>
    </r>
    <r>
      <rPr>
        <sz val="10"/>
        <rFont val="Calibri"/>
        <family val="2"/>
        <scheme val="minor"/>
      </rPr>
      <t>as   per   design   and/or   as   per instructions  of  the  Engineer-in  charge  including  grinding  marble/marble
chips and polishing etc</t>
    </r>
  </si>
  <si>
    <r>
      <rPr>
        <sz val="10"/>
        <rFont val="Calibri"/>
        <family val="2"/>
        <scheme val="minor"/>
      </rPr>
      <t xml:space="preserve">Painting   with   ICI/Berger   or   equivalent   </t>
    </r>
    <r>
      <rPr>
        <b/>
        <sz val="10"/>
        <rFont val="Calibri"/>
        <family val="2"/>
        <scheme val="minor"/>
      </rPr>
      <t xml:space="preserve">plastic   emulsion   paint      o Wall </t>
    </r>
    <r>
      <rPr>
        <sz val="10"/>
        <rFont val="Calibri"/>
        <family val="2"/>
        <scheme val="minor"/>
      </rPr>
      <t>of approved  shade  in  two  or  more  coats  as  per  manufacturer's instructions   on   plastered   rendered   and/or   concrete   surface   over   and including   the   cost    of   priming   coat,    surface    preparation,   dusting, rubbing  down  smooth,  filling  cracks,  holes  removing blisters and other blisters  and  other  imperfections  in  ground  floor  or  basement.  (@  atleast
1.65 Litre per 10 Sq.m)</t>
    </r>
  </si>
  <si>
    <t>WINDOWS &amp; DOOR  WORKS</t>
  </si>
  <si>
    <t>Page 5 of 24</t>
  </si>
  <si>
    <r>
      <rPr>
        <b/>
        <sz val="10"/>
        <rFont val="Calibri"/>
        <family val="2"/>
        <scheme val="minor"/>
      </rPr>
      <t xml:space="preserve">Distempering   with   Berger,   ICI   or   </t>
    </r>
    <r>
      <rPr>
        <sz val="10"/>
        <rFont val="Calibri"/>
        <family val="2"/>
        <scheme val="minor"/>
      </rPr>
      <t xml:space="preserve">equivalent   synthetic   polyvinyl emulsion finish of approved shade in two or more coats in  </t>
    </r>
    <r>
      <rPr>
        <b/>
        <sz val="10"/>
        <rFont val="Calibri"/>
        <family val="2"/>
        <scheme val="minor"/>
      </rPr>
      <t xml:space="preserve">Ceiling   </t>
    </r>
    <r>
      <rPr>
        <sz val="10"/>
        <rFont val="Calibri"/>
        <family val="2"/>
        <scheme val="minor"/>
      </rPr>
      <t xml:space="preserve">over and including the cost of priming coat including preparation of surface viz. dusting,  sand  papering  or  rubbing  with  pumice  stone,  filling  cracks  or holes, if any, removing blisters or other imperfections </t>
    </r>
    <r>
      <rPr>
        <b/>
        <sz val="10"/>
        <rFont val="Calibri"/>
        <family val="2"/>
        <scheme val="minor"/>
      </rPr>
      <t xml:space="preserve">at any  height </t>
    </r>
    <r>
      <rPr>
        <sz val="10"/>
        <rFont val="Calibri"/>
        <family val="2"/>
        <scheme val="minor"/>
      </rPr>
      <t>and
any floor. (@ atleast 2.20 Litre per 10 Sq.m)</t>
    </r>
  </si>
  <si>
    <r>
      <rPr>
        <b/>
        <sz val="10"/>
        <rFont val="Calibri"/>
        <family val="2"/>
        <scheme val="minor"/>
      </rPr>
      <t xml:space="preserve">Painting    with    ICI/Berger    or    equivalent    super    gloss    synthetic enamel  paint  </t>
    </r>
    <r>
      <rPr>
        <sz val="10"/>
        <rFont val="Calibri"/>
        <family val="2"/>
        <scheme val="minor"/>
      </rPr>
      <t xml:space="preserve">in  two  or  more  coats  as  per  manufacturer's instructions </t>
    </r>
    <r>
      <rPr>
        <b/>
        <sz val="10"/>
        <rFont val="Calibri"/>
        <family val="2"/>
        <scheme val="minor"/>
      </rPr>
      <t xml:space="preserve">on  wood  work  over  </t>
    </r>
    <r>
      <rPr>
        <sz val="10"/>
        <rFont val="Calibri"/>
        <family val="2"/>
        <scheme val="minor"/>
      </rPr>
      <t>and  including  the  cost  of  priming  coat,   surface preparation,   rubbing   down   smooth,  knotted,  filling  cracks,  holes  and
joints in ground floor or basement. (@ atleast 1.65 Litre per 10 Sq.m)</t>
    </r>
  </si>
  <si>
    <r>
      <rPr>
        <sz val="10"/>
        <rFont val="Calibri"/>
        <family val="2"/>
        <scheme val="minor"/>
      </rPr>
      <t xml:space="preserve">Applying    </t>
    </r>
    <r>
      <rPr>
        <b/>
        <sz val="10"/>
        <rFont val="Calibri"/>
        <family val="2"/>
        <scheme val="minor"/>
      </rPr>
      <t xml:space="preserve">weather    resistant    paint    </t>
    </r>
    <r>
      <rPr>
        <sz val="10"/>
        <rFont val="Calibri"/>
        <family val="2"/>
        <scheme val="minor"/>
      </rPr>
      <t xml:space="preserve">coating    such    as    ICI   weather shield,Berger  weather  coat  or  equivalent  to  interior  or   exterior  walls  or ceiling   including   supplying   </t>
    </r>
    <r>
      <rPr>
        <b/>
        <sz val="10"/>
        <rFont val="Calibri"/>
        <family val="2"/>
        <scheme val="minor"/>
      </rPr>
      <t>all   labour,   materials,   scaffoldings   and
removal of debris etc. @ atleast 3.50 litre per 10</t>
    </r>
  </si>
  <si>
    <r>
      <rPr>
        <b/>
        <sz val="10"/>
        <rFont val="Calibri"/>
        <family val="2"/>
        <scheme val="minor"/>
      </rPr>
      <t>EXTERNAL AND INTERNAL FACING WORKS ( DADO &amp;
SKIRTING )</t>
    </r>
  </si>
  <si>
    <r>
      <rPr>
        <b/>
        <sz val="10"/>
        <rFont val="Calibri"/>
        <family val="2"/>
        <scheme val="minor"/>
      </rPr>
      <t xml:space="preserve">Providing  and  fixing  1/4"  to  3/8"  (6mm  to  9mm)  thick  Ceramic Glazed/Matt tiles (Prime Quality) </t>
    </r>
    <r>
      <rPr>
        <sz val="10"/>
        <rFont val="Calibri"/>
        <family val="2"/>
        <scheme val="minor"/>
      </rPr>
      <t xml:space="preserve">of any colour and size, as directed by Engineer-in-Charge  </t>
    </r>
    <r>
      <rPr>
        <b/>
        <sz val="10"/>
        <rFont val="Calibri"/>
        <family val="2"/>
        <scheme val="minor"/>
      </rPr>
      <t>in  dado/</t>
    </r>
    <r>
      <rPr>
        <sz val="10"/>
        <rFont val="Calibri"/>
        <family val="2"/>
        <scheme val="minor"/>
      </rPr>
      <t>skirting  in  ground  floor  over  1/2"  (13mm) thick  base of cement  mortar  1:3,  setting of tiles in  slurry of grey cement over  mortar  base  including  filling  the  joints  and  washing  the  tiles  with
white cement slurry of matching color, cleaning &amp; curing.</t>
    </r>
  </si>
  <si>
    <r>
      <rPr>
        <sz val="10"/>
        <rFont val="Calibri"/>
        <family val="2"/>
        <scheme val="minor"/>
      </rPr>
      <t xml:space="preserve">Providing and fixing 3/8" (9mm) thick </t>
    </r>
    <r>
      <rPr>
        <b/>
        <sz val="10"/>
        <rFont val="Calibri"/>
        <family val="2"/>
        <scheme val="minor"/>
      </rPr>
      <t xml:space="preserve">super white marble tiles dressed on  the  surface  in  dado/skirting  </t>
    </r>
    <r>
      <rPr>
        <sz val="10"/>
        <rFont val="Calibri"/>
        <family val="2"/>
        <scheme val="minor"/>
      </rPr>
      <t>and  facing  in  ground  floor  over  1/2" (13mm) thick base of cement sand mortar 1:3, setting of tiles in slurry of grey cement over mortar base including filling the joints and washing the tiles  with  white  cement  slurry,  curing,  finishing,  grinding,  cleaning  &amp;
polishing.</t>
    </r>
  </si>
  <si>
    <t>EACH</t>
  </si>
  <si>
    <t>MISC WORKS</t>
  </si>
  <si>
    <t>Page 6 of 24</t>
  </si>
  <si>
    <r>
      <rPr>
        <b/>
        <sz val="10"/>
        <rFont val="Calibri"/>
        <family val="2"/>
        <scheme val="minor"/>
      </rPr>
      <t xml:space="preserve">Providing  and  fixing  fully  glazed  partly  fixed  and partly  hung  or sliding   aluminium   windows   </t>
    </r>
    <r>
      <rPr>
        <sz val="10"/>
        <rFont val="Calibri"/>
        <family val="2"/>
        <scheme val="minor"/>
      </rPr>
      <t>(Deluxe  model   -   1.6mm)   of   anodized champagne   or   approved  color   of   Prime,   Chawal,   Alcop,   Pakistan Cable  or   any approved    section    as    approved    by  Engineer   Incharge including   aluminium   fittings,   local   tinted   glass,   lugs,  cutting   holes and   making   good   the   damages   to   walls  including    or    sliding    fibre wire   gauze   in   aluminium  frame   as   approved   by   Engineer   incharge including   6  mm.    thick    imported    Tinted    glass    panes    aluminium
fittings etc.</t>
    </r>
  </si>
  <si>
    <r>
      <rPr>
        <sz val="10"/>
        <rFont val="Calibri"/>
        <family val="2"/>
        <scheme val="minor"/>
      </rPr>
      <t xml:space="preserve">Providing  and  fixing  First  class  Teak  wood  </t>
    </r>
    <r>
      <rPr>
        <b/>
        <sz val="10"/>
        <rFont val="Calibri"/>
        <family val="2"/>
        <scheme val="minor"/>
      </rPr>
      <t xml:space="preserve">frames  </t>
    </r>
    <r>
      <rPr>
        <sz val="10"/>
        <rFont val="Calibri"/>
        <family val="2"/>
        <scheme val="minor"/>
      </rPr>
      <t xml:space="preserve">of  required  size  for
</t>
    </r>
    <r>
      <rPr>
        <b/>
        <sz val="10"/>
        <rFont val="Calibri"/>
        <family val="2"/>
        <scheme val="minor"/>
      </rPr>
      <t>doors,  windows,  ventilators,  clerestory  windows,  shelves,  partitions, trellis (Jafri) work.</t>
    </r>
  </si>
  <si>
    <r>
      <rPr>
        <sz val="10"/>
        <rFont val="Calibri"/>
        <family val="2"/>
        <scheme val="minor"/>
      </rPr>
      <t xml:space="preserve">Providing and fixing hot dipped </t>
    </r>
    <r>
      <rPr>
        <b/>
        <sz val="10"/>
        <rFont val="Calibri"/>
        <family val="2"/>
        <scheme val="minor"/>
      </rPr>
      <t xml:space="preserve">Galvanised single leaf steel door </t>
    </r>
    <r>
      <rPr>
        <sz val="10"/>
        <rFont val="Calibri"/>
        <family val="2"/>
        <scheme val="minor"/>
      </rPr>
      <t>with 2" x 2" x 1/4" frame fully panelled with 1 G.I. sheet of 22 gauge (1.15 mm) thick  on  wooden  surface  with  sunken  G.I.  screws  of  required  size  of approved make including cost of fabrication, iron lugs, cutting holes and
making good the damages to walls</t>
    </r>
  </si>
  <si>
    <r>
      <rPr>
        <b/>
        <sz val="10"/>
        <rFont val="Calibri"/>
        <family val="2"/>
        <scheme val="minor"/>
      </rPr>
      <t xml:space="preserve">Providing and fixing 1.5" (38mm) thick pressed veneered Teak Wood door shutters 5 Ply fully flushed </t>
    </r>
    <r>
      <rPr>
        <sz val="10"/>
        <rFont val="Calibri"/>
        <family val="2"/>
        <scheme val="minor"/>
      </rPr>
      <t>with First class wood veneering on all faces and sides fixed over deodar wood cavited core and frame work of not less  than  4"  (100mm)  wide  strips  all  round  with  approved  brass  hinges,
tower bolts as required</t>
    </r>
  </si>
  <si>
    <r>
      <rPr>
        <sz val="10"/>
        <rFont val="Calibri"/>
        <family val="2"/>
        <scheme val="minor"/>
      </rPr>
      <t xml:space="preserve">Providing and fixing </t>
    </r>
    <r>
      <rPr>
        <b/>
        <sz val="10"/>
        <rFont val="Calibri"/>
        <family val="2"/>
        <scheme val="minor"/>
      </rPr>
      <t xml:space="preserve">Hyundai Lock locks </t>
    </r>
    <r>
      <rPr>
        <sz val="10"/>
        <rFont val="Calibri"/>
        <family val="2"/>
        <scheme val="minor"/>
      </rPr>
      <t>with brass or specially supplied screws  including  Door  Closers  and  Floor  Hinges  of  approved  design including cutting wood to required shape and size with two operating keys
as per direction of the engineer - in- charge.</t>
    </r>
  </si>
  <si>
    <r>
      <rPr>
        <sz val="10"/>
        <rFont val="Calibri"/>
        <family val="2"/>
        <scheme val="minor"/>
      </rPr>
      <t>Providing and fixing approved tower bolts with screws of
same metal 6" (150 mm) size</t>
    </r>
  </si>
  <si>
    <r>
      <rPr>
        <b/>
        <sz val="10"/>
        <rFont val="Calibri"/>
        <family val="2"/>
        <scheme val="minor"/>
      </rPr>
      <t xml:space="preserve">Providing  and  fixing  approved  Chromium  plated  5"  </t>
    </r>
    <r>
      <rPr>
        <sz val="10"/>
        <rFont val="Calibri"/>
        <family val="2"/>
        <scheme val="minor"/>
      </rPr>
      <t xml:space="preserve">(125  mm)  size
heavy duty safety </t>
    </r>
    <r>
      <rPr>
        <b/>
        <sz val="10"/>
        <rFont val="Calibri"/>
        <family val="2"/>
        <scheme val="minor"/>
      </rPr>
      <t xml:space="preserve">handle </t>
    </r>
    <r>
      <rPr>
        <sz val="10"/>
        <rFont val="Calibri"/>
        <family val="2"/>
        <scheme val="minor"/>
      </rPr>
      <t>with necessary screws of the same metal</t>
    </r>
  </si>
  <si>
    <r>
      <rPr>
        <sz val="10"/>
        <rFont val="Calibri"/>
        <family val="2"/>
        <scheme val="minor"/>
      </rPr>
      <t xml:space="preserve">Providing  and  fixing  </t>
    </r>
    <r>
      <rPr>
        <b/>
        <sz val="10"/>
        <rFont val="Calibri"/>
        <family val="2"/>
        <scheme val="minor"/>
      </rPr>
      <t xml:space="preserve">wooden  box  type  ward  robe  using  laminated board 3/4" </t>
    </r>
    <r>
      <rPr>
        <sz val="10"/>
        <rFont val="Calibri"/>
        <family val="2"/>
        <scheme val="minor"/>
      </rPr>
      <t>( 19mm )  thick boxing shelve and back with 3.4" thick deodar wood  vaneer  board.  550mm  (  22"  )  deep  including  19mm  (3/4")  thick boxing and shelves hang rods , hard board masonite 4.8mm (3/16") thick back,  drawers,  brass  fitting  ,locking  arrangement  handles,  internal  bolts,
shoe rods including painting</t>
    </r>
  </si>
  <si>
    <t>Top Floor</t>
  </si>
  <si>
    <t>Each</t>
  </si>
  <si>
    <t>Ground Floor</t>
  </si>
  <si>
    <t>R.ft.</t>
  </si>
  <si>
    <t>TOTAL AMOUNT in Rs.</t>
  </si>
  <si>
    <t>Page 7 of 24</t>
  </si>
  <si>
    <r>
      <rPr>
        <b/>
        <sz val="10"/>
        <rFont val="Calibri"/>
        <family val="2"/>
        <scheme val="minor"/>
      </rPr>
      <t xml:space="preserve">Providing and laying 1" (25mm) thick cement tiles floor 12"x12" </t>
    </r>
    <r>
      <rPr>
        <sz val="10"/>
        <rFont val="Calibri"/>
        <family val="2"/>
        <scheme val="minor"/>
      </rPr>
      <t>size with 1/2" (13mm) thick topping in white cement with pigment of required color shade and/or flowered pattern in ground floor over 1" (25mm) thick cement  sand  mortar  1:2  including  setting  the  tiles  with  portland  cement slurry, jointing and washing the tiles with cement slurry of matching color including grinding, rubbing, polishing &amp; the mortar cost.</t>
    </r>
  </si>
  <si>
    <r>
      <rPr>
        <b/>
        <sz val="10"/>
        <rFont val="Calibri"/>
        <family val="2"/>
        <scheme val="minor"/>
      </rPr>
      <t xml:space="preserve">Providing  and  laying  1:2:4  cement  concrete  using  Coarse  Sand  and crushed </t>
    </r>
    <r>
      <rPr>
        <sz val="10"/>
        <rFont val="Calibri"/>
        <family val="2"/>
        <scheme val="minor"/>
      </rPr>
      <t xml:space="preserve">aggregate 3/4" (19mm) and down gauge in terraces 3" (75 mm) average  thickness  </t>
    </r>
    <r>
      <rPr>
        <b/>
        <sz val="10"/>
        <rFont val="Calibri"/>
        <family val="2"/>
        <scheme val="minor"/>
      </rPr>
      <t xml:space="preserve">Roof  Screeding  </t>
    </r>
    <r>
      <rPr>
        <sz val="10"/>
        <rFont val="Calibri"/>
        <family val="2"/>
        <scheme val="minor"/>
      </rPr>
      <t>required  slope  in  panels  including formwork, consolidation, finishing, curing</t>
    </r>
  </si>
  <si>
    <r>
      <rPr>
        <sz val="10"/>
        <rFont val="Calibri"/>
        <family val="2"/>
        <scheme val="minor"/>
      </rPr>
      <t xml:space="preserve">dia  16  gauge  </t>
    </r>
    <r>
      <rPr>
        <b/>
        <sz val="10"/>
        <rFont val="Calibri"/>
        <family val="2"/>
        <scheme val="minor"/>
      </rPr>
      <t xml:space="preserve">S.S  pipe  hand  rail  </t>
    </r>
    <r>
      <rPr>
        <sz val="10"/>
        <rFont val="Calibri"/>
        <family val="2"/>
        <scheme val="minor"/>
      </rPr>
      <t>fixed  with  2½"  dia  pipe  blusters  at specified distance fixed at top of steps with expansion bolts, 2 Nos. of 16 gauge 1</t>
    </r>
    <r>
      <rPr>
        <b/>
        <sz val="10"/>
        <rFont val="Calibri"/>
        <family val="2"/>
        <scheme val="minor"/>
      </rPr>
      <t xml:space="preserve">" dia S.S pipes horizontally fixed with blusters, </t>
    </r>
    <r>
      <rPr>
        <sz val="10"/>
        <rFont val="Calibri"/>
        <family val="2"/>
        <scheme val="minor"/>
      </rPr>
      <t>Complete in all</t>
    </r>
  </si>
  <si>
    <r>
      <rPr>
        <b/>
        <sz val="10"/>
        <rFont val="Calibri"/>
        <family val="2"/>
        <scheme val="minor"/>
      </rPr>
      <t xml:space="preserve">Providing Khurras on roof 24" x 24" x 2" (600mm x 600mm x 50mm)
</t>
    </r>
    <r>
      <rPr>
        <sz val="10"/>
        <rFont val="Calibri"/>
        <family val="2"/>
        <scheme val="minor"/>
      </rPr>
      <t>size  including  water  proofing admixture  @  2  %  of  cement  content  or as otherwise advised by manufacturer</t>
    </r>
  </si>
  <si>
    <r>
      <rPr>
        <b/>
        <sz val="10"/>
        <rFont val="Calibri"/>
        <family val="2"/>
        <scheme val="minor"/>
      </rPr>
      <t xml:space="preserve">Providing  bottom  khurras  of  brick  masonry  in  cement  sand  mortar 1:6,  size  48"x24"x  1.5"  </t>
    </r>
    <r>
      <rPr>
        <sz val="10"/>
        <rFont val="Calibri"/>
        <family val="2"/>
        <scheme val="minor"/>
      </rPr>
      <t>(  1250mmx  600mmx  38mm)  over  3inches (75mm)  thick  cement  concrete  1:4:8  including  water  proofing  admixture
@ 2 % of cement content or as otherwise advised by manufacturer</t>
    </r>
  </si>
  <si>
    <r>
      <rPr>
        <b/>
        <sz val="10"/>
        <rFont val="Calibri"/>
        <family val="2"/>
        <scheme val="minor"/>
      </rPr>
      <t xml:space="preserve">Providing  and  fixing  P.V.C  rain  water  down  pipe  </t>
    </r>
    <r>
      <rPr>
        <sz val="10"/>
        <rFont val="Calibri"/>
        <family val="2"/>
        <scheme val="minor"/>
      </rPr>
      <t>with  mild  steel clamps, bolts and nuts fixed in cement concrete 1:2:4. b)4" (100 mm) dia.</t>
    </r>
  </si>
  <si>
    <r>
      <rPr>
        <b/>
        <sz val="10"/>
        <rFont val="Calibri"/>
        <family val="2"/>
        <scheme val="minor"/>
      </rPr>
      <t xml:space="preserve">Providing and fixing P.V.C. socket </t>
    </r>
    <r>
      <rPr>
        <sz val="10"/>
        <rFont val="Calibri"/>
        <family val="2"/>
        <scheme val="minor"/>
      </rPr>
      <t>for rain water downpipe.</t>
    </r>
  </si>
  <si>
    <r>
      <rPr>
        <b/>
        <sz val="10"/>
        <rFont val="Calibri"/>
        <family val="2"/>
        <scheme val="minor"/>
      </rPr>
      <t xml:space="preserve">Providing  and fixing  P.V.C bend of  any degree  for rain water down
pipe </t>
    </r>
    <r>
      <rPr>
        <sz val="10"/>
        <rFont val="Calibri"/>
        <family val="2"/>
        <scheme val="minor"/>
      </rPr>
      <t>with M.S. clamps bolts and nuts in cement concrete 1:2:4.</t>
    </r>
  </si>
  <si>
    <r>
      <rPr>
        <b/>
        <sz val="10"/>
        <rFont val="Calibri"/>
        <family val="2"/>
        <scheme val="minor"/>
      </rPr>
      <t xml:space="preserve">Providing  and  fixing  PVC  offset  of  any  degree  for  rain-water  down
pipe </t>
    </r>
    <r>
      <rPr>
        <sz val="10"/>
        <rFont val="Calibri"/>
        <family val="2"/>
        <scheme val="minor"/>
      </rPr>
      <t>on walls with M.S. clamps, bolts and nuts in cement concrete 1:2:4.</t>
    </r>
  </si>
  <si>
    <t>QUANTITY</t>
  </si>
  <si>
    <t>RATE (RS)</t>
  </si>
  <si>
    <t>AMOUNT (RS)</t>
  </si>
  <si>
    <t>Point</t>
  </si>
  <si>
    <t>Page 8 of 24</t>
  </si>
  <si>
    <r>
      <rPr>
        <b/>
        <sz val="11"/>
        <rFont val="Calibri"/>
        <family val="2"/>
        <scheme val="minor"/>
      </rPr>
      <t>S.
No</t>
    </r>
  </si>
  <si>
    <r>
      <rPr>
        <sz val="10"/>
        <rFont val="Calibri"/>
        <family val="2"/>
        <scheme val="minor"/>
      </rPr>
      <t>Light circuit concealed   / open wiring with length upto  75   ft.   (25m)   from     distribution   board   to point/switch   with   3x2.5   Sq.mm   PVC  insulated single   core   copper   conductor   Pakistan   Cables, Pioneer,  Newage  or   approved  equivalent  cables for          offices/multi          storeyed          buildings. (  Concealed   wiring   with    3/4"   20  (mm  )     dia. PVC   conduit   and    accessories  such  as  bends,
elbows, junction boxes etc.  )</t>
    </r>
  </si>
  <si>
    <r>
      <rPr>
        <sz val="10"/>
        <rFont val="Calibri"/>
        <family val="2"/>
        <scheme val="minor"/>
      </rPr>
      <t>Concealed / open wiring from point to switch with length  upto  30  ft.  (10m)  including  any  switch  to switch  wiring  with  3x1.5  Sq.mm  PVC  insulated single   core   copper   conductor   Pakistan   Cables, Pioneer, Newage or approved equivalent cables,  ( Concealed   wiring   with    3/4"   20  (mm  )     dia. PVC   conduit   and    accessories  such  as  bends,
elbows, junction boxes etc.  )</t>
    </r>
  </si>
  <si>
    <r>
      <rPr>
        <sz val="10"/>
        <rFont val="Calibri"/>
        <family val="2"/>
        <scheme val="minor"/>
      </rPr>
      <t>Concealed/open  wiring  from  point  to  point  with length  upto  10  ft.  (3m)  Sq.mm   PVC   insulated single     core     copper     conductor    with    3x1.5 Pakistan   Cables,   Pioneer,   Newage  or   approved
equivalent cables.</t>
    </r>
  </si>
  <si>
    <r>
      <rPr>
        <sz val="10"/>
        <rFont val="Calibri"/>
        <family val="2"/>
        <scheme val="minor"/>
      </rPr>
      <t>Concealed/open    wiring    for   5   Amp.    Socket outlets    from    nearest   available   circuit   with   a length  upto  20  ft.  (6m)   with  3x1.5  Sq.mm  PVC insulated  single  core  copper  conductor  Pakistan Cables,  Pioneer,  Newage  or  approved  equivalent cables.  (Concealed   wiring   with  3/4"  -20  mm) dia.  PVC  conduit  and accessories such as bends,
elbows, junction boxes etc)</t>
    </r>
  </si>
  <si>
    <r>
      <rPr>
        <sz val="10"/>
        <rFont val="Calibri"/>
        <family val="2"/>
        <scheme val="minor"/>
      </rPr>
      <t>Wiring  of  5  Amps.  socket  outlet  with  4  sq.mm PVC insulated single core copper conductor cable including    3/4"    (20mm)    dia.    PVC    conduit,
8.7sq.mm    (10SWG)     copper    wire    as    earth continuity  conductor  and  wiring  accessories  such
as bends, elbows, junction boxes etc.</t>
    </r>
  </si>
  <si>
    <r>
      <rPr>
        <sz val="10"/>
        <rFont val="Calibri"/>
        <family val="2"/>
        <scheme val="minor"/>
      </rPr>
      <t>Wiring of 5 Amps.  socket outlet with 2.5 sq.mm PVC insulated single core copper conductor cable including    3/4"    (20mm)    dia.    PVC    conduit,
8.7sq.mm    (10SWG)     copper    wire    as    earth continuity  conductor  and  wiring  accessories  such
as bends, elbows, junction boxes etc.</t>
    </r>
  </si>
  <si>
    <r>
      <rPr>
        <b/>
        <vertAlign val="superscript"/>
        <sz val="10"/>
        <rFont val="Calibri"/>
        <family val="2"/>
        <scheme val="minor"/>
      </rPr>
      <t xml:space="preserve">ELECTRICAL WORKS BOQ                                                                                                                     </t>
    </r>
    <r>
      <rPr>
        <b/>
        <sz val="10"/>
        <rFont val="Calibri"/>
        <family val="2"/>
        <scheme val="minor"/>
      </rPr>
      <t>ABSTRACT OF COST</t>
    </r>
  </si>
  <si>
    <t>No.</t>
  </si>
  <si>
    <t>No</t>
  </si>
  <si>
    <t>Supply   and   install  10  sq.mm   PVC   insultated single      core     600/1000V.cable     with     copper conductor    in   already   concealed   PVC   conduit. Green Color ForE.C.C  ( Earth Copper Conductor)</t>
  </si>
  <si>
    <t>Page 9 of 24</t>
  </si>
  <si>
    <r>
      <rPr>
        <sz val="10"/>
        <rFont val="Calibri"/>
        <family val="2"/>
        <scheme val="minor"/>
      </rPr>
      <t>Supply and install 1-gang, 5 Amp, 250 Volt,. plate
type  mouldedn  switch  including  appropriate  size plastic box to be fixed recessed I wall.</t>
    </r>
  </si>
  <si>
    <r>
      <rPr>
        <sz val="10"/>
        <rFont val="Calibri"/>
        <family val="2"/>
        <scheme val="minor"/>
      </rPr>
      <t>Supply and install 2-gang, 5 Amp, 250 Volt,. plate
type  mouldedn  switch  including  appropriate  size plastic box to be fixed recessed I wall.</t>
    </r>
  </si>
  <si>
    <r>
      <rPr>
        <sz val="10"/>
        <rFont val="Calibri"/>
        <family val="2"/>
        <scheme val="minor"/>
      </rPr>
      <t>Supply and install combined 2/3 pin 5 Amps, 250
Volt switch socket  unit including plastic box to be fixed recessed in wall.</t>
    </r>
  </si>
  <si>
    <r>
      <rPr>
        <sz val="10"/>
        <rFont val="Calibri"/>
        <family val="2"/>
        <scheme val="minor"/>
      </rPr>
      <t>Supply and install combined   3 pin 15 Amps. 250
Volt  socket  unit including plastic box to be fixed recessed in wall.</t>
    </r>
  </si>
  <si>
    <r>
      <rPr>
        <sz val="10"/>
        <rFont val="Calibri"/>
        <family val="2"/>
        <scheme val="minor"/>
      </rPr>
      <t>Supply and installation  of 3/4" (20 mm) dia PVC concealed  conduit   including  all  accessories  such
as bends, elbows etc.</t>
    </r>
  </si>
  <si>
    <r>
      <rPr>
        <sz val="10"/>
        <rFont val="Calibri"/>
        <family val="2"/>
        <scheme val="minor"/>
      </rPr>
      <t>Supply  and  installation  of   1"  (25mm)   dia   PVC concealed  conduit   including  all  accessories  such
as bends, elbows etc.</t>
    </r>
  </si>
  <si>
    <r>
      <rPr>
        <sz val="10"/>
        <rFont val="Calibri"/>
        <family val="2"/>
        <scheme val="minor"/>
      </rPr>
      <t>Supply  and  installation  of   2"  (50mm)   dia   PVC concealed  conduit   including  all  accessories  such
as bends, elbows etc.</t>
    </r>
  </si>
  <si>
    <r>
      <rPr>
        <sz val="10"/>
        <rFont val="Calibri"/>
        <family val="2"/>
        <scheme val="minor"/>
      </rPr>
      <t>Supply   and   install  2.5  sq.mm   PVC   insultated single      core     600/1000V.cable     with     copper conductor  in already concealed PVC conduit. 2 x
25 mm Single Core Cable</t>
    </r>
  </si>
  <si>
    <r>
      <rPr>
        <sz val="10"/>
        <rFont val="Calibri"/>
        <family val="2"/>
        <scheme val="minor"/>
      </rPr>
      <t>Supply    and    install   6   sq.mm    PVC    insultated single      core     600/1000V.cable     with     copper conductor    in   already   concealed   PVC   conduit.
(2x6sqmm +1mm as Ecc for AC Points .)</t>
    </r>
  </si>
  <si>
    <t>Supply  and  install  single  arm  fancy  wall  bracket comprising brass  bracket, apple white cylinderical glass shade, lamp holder with 100W lamp.</t>
  </si>
  <si>
    <t>Page 10 of 24</t>
  </si>
  <si>
    <r>
      <rPr>
        <sz val="10"/>
        <rFont val="Calibri"/>
        <family val="2"/>
        <scheme val="minor"/>
      </rPr>
      <t>Supply   and   install  16  sq.mm   PVC   insultated single      core     600/1000V.cable     with     copper conductor  in already concealed PVC conduit. 4 x 16  mm  From   DB-G1  TO   DB-F1  &amp;  DB-G2  TO
DB-F2</t>
    </r>
  </si>
  <si>
    <r>
      <rPr>
        <sz val="10"/>
        <rFont val="Calibri"/>
        <family val="2"/>
        <scheme val="minor"/>
      </rPr>
      <t>Supply   and   install   25   sq.mm,   3.5   core,   PVC insulated   and   sheathed    multicore,   600/1000V cable  with  copper  conductor   directly  clipped   on surface  of  wall,  column,  beam,  ceiling,  etc.  for
power wiring.</t>
    </r>
  </si>
  <si>
    <r>
      <rPr>
        <sz val="10"/>
        <rFont val="Calibri"/>
        <family val="2"/>
        <scheme val="minor"/>
      </rPr>
      <t>Supply   and   install   weather   proof   incandescent light fixture comprising   die-cast aluminium body with front glass cover fixed to the body by means of   stainless   steel   screws   and   neoprene   gasket,
G.I.   Wire guard,  1  No 100W lamp,  including all installation   material   Philips   type    or   approved
equivalent.</t>
    </r>
  </si>
  <si>
    <r>
      <rPr>
        <sz val="10"/>
        <rFont val="Calibri"/>
        <family val="2"/>
        <scheme val="minor"/>
      </rPr>
      <t xml:space="preserve">Supply and install  ceiling  mounted  incandescent
light   fixture with  glass  cover  and  </t>
    </r>
    <r>
      <rPr>
        <b/>
        <sz val="10"/>
        <color rgb="FF000080"/>
        <rFont val="Calibri"/>
        <family val="2"/>
        <scheme val="minor"/>
      </rPr>
      <t xml:space="preserve">2 - 60W lamps, Philips type NCD-533 </t>
    </r>
    <r>
      <rPr>
        <sz val="10"/>
        <color rgb="FF000080"/>
        <rFont val="Calibri"/>
        <family val="2"/>
        <scheme val="minor"/>
      </rPr>
      <t>or approved equivalent.</t>
    </r>
  </si>
  <si>
    <r>
      <rPr>
        <sz val="10"/>
        <rFont val="Calibri"/>
        <family val="2"/>
        <scheme val="minor"/>
      </rPr>
      <t>Supply and install 56" (1.42 m) sweep ceiling fan with   fan   hook   and   dimmer   complete   with   all
accessories.</t>
    </r>
  </si>
  <si>
    <r>
      <rPr>
        <sz val="10"/>
        <rFont val="Calibri"/>
        <family val="2"/>
        <scheme val="minor"/>
      </rPr>
      <t>Supply and  install  wall  mounted  4  ways,  5  Amp, flush  mounting  type  telephone  rosette  including
plastic box , face plate.</t>
    </r>
  </si>
  <si>
    <r>
      <rPr>
        <sz val="10"/>
        <rFont val="Calibri"/>
        <family val="2"/>
        <scheme val="minor"/>
      </rPr>
      <t>Supply    and    install    recessed    type    telephone distribution    box    suitable    for    20    pair    cable including appropriate size 16 SWG sheet steel box
with hinged, latched and lockable cover.</t>
    </r>
  </si>
  <si>
    <r>
      <rPr>
        <sz val="10"/>
        <rFont val="Calibri"/>
        <family val="2"/>
        <scheme val="minor"/>
      </rPr>
      <t>Wiring   of   bell   point   length   upto  50   ft   (15m) including  supply  of  bell  and   bell   push,  3x1.5 Sq.mm    PVC    insulated    single    core    copper conductor  cable  in  concealed  PVC  3/4"  (20mm) dia.   conduit   and   wiring   accessories   such   as
elbows, bends, junction boxes, etc</t>
    </r>
  </si>
  <si>
    <r>
      <rPr>
        <sz val="10"/>
        <rFont val="Calibri"/>
        <family val="2"/>
        <scheme val="minor"/>
      </rPr>
      <t>Supply  and  install  10"  (250  mm)  sweep  exhaust
fan including plastic louvers.</t>
    </r>
  </si>
  <si>
    <t>Job</t>
  </si>
  <si>
    <t>Supply and install 35 gallon eletric geyser</t>
  </si>
  <si>
    <t>Sub Total Schedule  items</t>
  </si>
  <si>
    <t>Page 11 of 24</t>
  </si>
  <si>
    <r>
      <rPr>
        <sz val="10"/>
        <rFont val="Calibri"/>
        <family val="2"/>
        <scheme val="minor"/>
      </rPr>
      <t>Supply and install 20" (500 mm) sweep revolving
bracket fan with guard.</t>
    </r>
  </si>
  <si>
    <r>
      <rPr>
        <sz val="10"/>
        <rFont val="Calibri"/>
        <family val="2"/>
        <scheme val="minor"/>
      </rPr>
      <t>Provide, install, test and commission recessed wall mounting type distribution  board  fabricated  from
18    SWG    steel    sheet,    powder   coated   with approved color back box comprising one incoming MCCB-   TP/60A   and   outgoing   9   single   phase MCB of various capacity having overload &amp; short circuit  protection   and  of  6  KA   braking  capacity complete   with   internal   wiring  earthing,   nuetral link,  termination  blocks,   phase  indicating  lights
alongwith 500V voltmeter.</t>
    </r>
  </si>
  <si>
    <r>
      <rPr>
        <sz val="10"/>
        <rFont val="Calibri"/>
        <family val="2"/>
        <scheme val="minor"/>
      </rPr>
      <t>Supply  and  install  Energy  Saver  electric  bulbs  (
25W Philips energy saver )</t>
    </r>
  </si>
  <si>
    <t>Nos</t>
  </si>
  <si>
    <r>
      <rPr>
        <sz val="10"/>
        <rFont val="Calibri"/>
        <family val="2"/>
        <scheme val="minor"/>
      </rPr>
      <t xml:space="preserve">Providing  and  Installing  </t>
    </r>
    <r>
      <rPr>
        <b/>
        <sz val="10"/>
        <rFont val="Calibri"/>
        <family val="2"/>
        <scheme val="minor"/>
      </rPr>
      <t xml:space="preserve">uPVC  blind  pipe  </t>
    </r>
    <r>
      <rPr>
        <sz val="10"/>
        <rFont val="Calibri"/>
        <family val="2"/>
        <scheme val="minor"/>
      </rPr>
      <t xml:space="preserve">of  approved make  registered  with  PSQCA   and/or  laying,  cutting, jointing,  testing  and  disinfecting  uPVC  pipe  lines  in
trenches.  </t>
    </r>
    <r>
      <rPr>
        <b/>
        <sz val="10"/>
        <rFont val="Calibri"/>
        <family val="2"/>
        <scheme val="minor"/>
      </rPr>
      <t>( 3" (75 mm) inner dia )</t>
    </r>
  </si>
  <si>
    <r>
      <rPr>
        <sz val="10"/>
        <rFont val="Calibri"/>
        <family val="2"/>
        <scheme val="minor"/>
      </rPr>
      <t xml:space="preserve">Providing  and  Installing  </t>
    </r>
    <r>
      <rPr>
        <b/>
        <sz val="10"/>
        <rFont val="Calibri"/>
        <family val="2"/>
        <scheme val="minor"/>
      </rPr>
      <t xml:space="preserve">uPVC  blind  pipe  </t>
    </r>
    <r>
      <rPr>
        <sz val="10"/>
        <rFont val="Calibri"/>
        <family val="2"/>
        <scheme val="minor"/>
      </rPr>
      <t xml:space="preserve">of  approved make  registered  with  PSQCA   and/or  laying,  cutting, jointing,  testing  and  disinfecting  uPVC  pipe  lines  in
trenches.  </t>
    </r>
    <r>
      <rPr>
        <b/>
        <sz val="10"/>
        <rFont val="Calibri"/>
        <family val="2"/>
        <scheme val="minor"/>
      </rPr>
      <t>( 4" (100 mm) inner dia )</t>
    </r>
  </si>
  <si>
    <r>
      <rPr>
        <sz val="10"/>
        <rFont val="Calibri"/>
        <family val="2"/>
        <scheme val="minor"/>
      </rPr>
      <t xml:space="preserve">Providing  and  fixing  </t>
    </r>
    <r>
      <rPr>
        <b/>
        <sz val="10"/>
        <rFont val="Calibri"/>
        <family val="2"/>
        <scheme val="minor"/>
      </rPr>
      <t xml:space="preserve">C.I.  floor  trap  4"  dia.  inlet  and outlet  with  C.I.  </t>
    </r>
    <r>
      <rPr>
        <sz val="10"/>
        <rFont val="Calibri"/>
        <family val="2"/>
        <scheme val="minor"/>
      </rPr>
      <t>grating  floor  trap  of   approved  self cleaning   design   with   screwed   down   grating   with   or without  a vent  arm with  and including making requisite number  of   holes  in  walls,  plinth  and  floor  for  pipe
connection and making good with</t>
    </r>
  </si>
  <si>
    <r>
      <rPr>
        <b/>
        <sz val="10"/>
        <rFont val="Calibri"/>
        <family val="2"/>
        <scheme val="minor"/>
      </rPr>
      <t xml:space="preserve">Providing  and  fixing  export  quality  glazed  earthen ware  wash  basin  650mm  </t>
    </r>
    <r>
      <rPr>
        <sz val="10"/>
        <rFont val="Calibri"/>
        <family val="2"/>
        <scheme val="minor"/>
      </rPr>
      <t>(26")  Dark  coloured   with padestal manufactured by international ceramices ltd ICL Boch  Karm  Cera  or  equivailent  approved  make  with single hole chromium plated mixer tap 15mm (.5") piller tap 2 way deluw stop cocks CI or WI bracketes 150mm (6")  built  in  to walls 40mm (1.5")  dia malleable iron or CP  brass  trap  with  malleable  iron  or  brass  union  and making   requistes  number  of  hole  in  walls  plinth  and floor   for   pipe   connections   and   making   good   with approved   material   including   coloured   glazed   earthen ware   pedestal   manufactured   by   ICL/Karam   Cera   or
approved equivalent make</t>
    </r>
  </si>
  <si>
    <r>
      <rPr>
        <b/>
        <sz val="10"/>
        <rFont val="Calibri"/>
        <family val="2"/>
        <scheme val="minor"/>
      </rPr>
      <t xml:space="preserve">Providing and fixing squatting type water closet with integral  treads  ICL  Boch/Karam  Cera  or  approved </t>
    </r>
    <r>
      <rPr>
        <sz val="10"/>
        <rFont val="Calibri"/>
        <family val="2"/>
        <scheme val="minor"/>
      </rPr>
      <t>equivalent  make including  cost  of  inlet  pipe cistern  and lid   cistern   kit,   stop   cock   deluxe   type   and   other accessories,  fittings,  brackets,  PVC  down  pipe,  rubber rings/washers, making requisite number of holes in walls, plinth  and  floor  for  pipe  connection  and  making  good
with approved material.</t>
    </r>
  </si>
  <si>
    <r>
      <rPr>
        <sz val="10"/>
        <rFont val="Calibri"/>
        <family val="2"/>
        <scheme val="minor"/>
      </rPr>
      <t xml:space="preserve">Providing and fixing </t>
    </r>
    <r>
      <rPr>
        <b/>
        <sz val="10"/>
        <rFont val="Calibri"/>
        <family val="2"/>
        <scheme val="minor"/>
      </rPr>
      <t xml:space="preserve">chromimum plated tee stop cock
15mm (.5") </t>
    </r>
    <r>
      <rPr>
        <sz val="10"/>
        <rFont val="Calibri"/>
        <family val="2"/>
        <scheme val="minor"/>
      </rPr>
      <t>of super quality of approved make</t>
    </r>
  </si>
  <si>
    <r>
      <rPr>
        <sz val="10"/>
        <rFont val="Calibri"/>
        <family val="2"/>
        <scheme val="minor"/>
      </rPr>
      <t xml:space="preserve">Providing,     laying,     cutting,     jointing,     testing     and disinfecting  </t>
    </r>
    <r>
      <rPr>
        <b/>
        <sz val="10"/>
        <rFont val="Calibri"/>
        <family val="2"/>
        <scheme val="minor"/>
      </rPr>
      <t xml:space="preserve">PPRC  (1/2)  dia  pipes  </t>
    </r>
    <r>
      <rPr>
        <sz val="10"/>
        <rFont val="Calibri"/>
        <family val="2"/>
        <scheme val="minor"/>
      </rPr>
      <t>confirming  to  ISO 4427,  PN-20,  complete  in  all  respects with  specials and valves   etc.   including   all   fittings,   connnections   and
jointing material</t>
    </r>
  </si>
  <si>
    <t>TOP FLOOR</t>
  </si>
  <si>
    <r>
      <rPr>
        <b/>
        <vertAlign val="superscript"/>
        <sz val="11"/>
        <rFont val="Calibri"/>
        <family val="2"/>
        <scheme val="minor"/>
      </rPr>
      <t xml:space="preserve">PLUMBING WORKS BOQ                                                                                                                       </t>
    </r>
    <r>
      <rPr>
        <b/>
        <sz val="11"/>
        <rFont val="Calibri"/>
        <family val="2"/>
        <scheme val="minor"/>
      </rPr>
      <t>ABSTRACT OF COST</t>
    </r>
  </si>
  <si>
    <r>
      <rPr>
        <b/>
        <vertAlign val="superscript"/>
        <sz val="10"/>
        <rFont val="Calibri"/>
        <family val="2"/>
        <scheme val="minor"/>
      </rPr>
      <t xml:space="preserve">PLUMBING WORKS BOQ                                                                                                                       </t>
    </r>
    <r>
      <rPr>
        <b/>
        <sz val="10"/>
        <rFont val="Calibri"/>
        <family val="2"/>
        <scheme val="minor"/>
      </rPr>
      <t>ABSTRACT OF COST</t>
    </r>
  </si>
  <si>
    <r>
      <rPr>
        <sz val="10"/>
        <rFont val="Calibri"/>
        <family val="2"/>
        <scheme val="minor"/>
      </rPr>
      <t xml:space="preserve">Providing,     laying,     cutting,     jointing,     testing     and disinfecting </t>
    </r>
    <r>
      <rPr>
        <b/>
        <sz val="10"/>
        <rFont val="Calibri"/>
        <family val="2"/>
        <scheme val="minor"/>
      </rPr>
      <t xml:space="preserve">PPRC (3/4) 20mm dia pipes </t>
    </r>
    <r>
      <rPr>
        <sz val="10"/>
        <rFont val="Calibri"/>
        <family val="2"/>
        <scheme val="minor"/>
      </rPr>
      <t>confirming to ISO 4427, PN-20, complete in all respects with specials and  valves  etc.  including  all  fittings,  connnections  and
jointing material</t>
    </r>
  </si>
  <si>
    <r>
      <rPr>
        <sz val="10"/>
        <rFont val="Calibri"/>
        <family val="2"/>
        <scheme val="minor"/>
      </rPr>
      <t xml:space="preserve">Providing,     laying,     cutting,     jointing,     testing     and disinfecting    </t>
    </r>
    <r>
      <rPr>
        <b/>
        <sz val="10"/>
        <rFont val="Calibri"/>
        <family val="2"/>
        <scheme val="minor"/>
      </rPr>
      <t xml:space="preserve">PPRC    pipe    25mm   (1")    </t>
    </r>
    <r>
      <rPr>
        <sz val="10"/>
        <rFont val="Calibri"/>
        <family val="2"/>
        <scheme val="minor"/>
      </rPr>
      <t>i/dia     pipes confirming to ISO 4427, PN-20, complete in all respects with   specials   and   valves   etc.   including   all   fittings,
connnections and jointing material</t>
    </r>
  </si>
  <si>
    <r>
      <rPr>
        <sz val="10"/>
        <rFont val="Calibri"/>
        <family val="2"/>
        <scheme val="minor"/>
      </rPr>
      <t xml:space="preserve">Providing   and   fixing   </t>
    </r>
    <r>
      <rPr>
        <b/>
        <sz val="10"/>
        <rFont val="Calibri"/>
        <family val="2"/>
        <scheme val="minor"/>
      </rPr>
      <t xml:space="preserve">chromimum   plated   bib   cock
20mm (.75") </t>
    </r>
    <r>
      <rPr>
        <sz val="10"/>
        <rFont val="Calibri"/>
        <family val="2"/>
        <scheme val="minor"/>
      </rPr>
      <t>of superior quality of approved make</t>
    </r>
  </si>
  <si>
    <r>
      <rPr>
        <sz val="10"/>
        <rFont val="Calibri"/>
        <family val="2"/>
        <scheme val="minor"/>
      </rPr>
      <t xml:space="preserve">Providing and fixing </t>
    </r>
    <r>
      <rPr>
        <b/>
        <sz val="10"/>
        <rFont val="Calibri"/>
        <family val="2"/>
        <scheme val="minor"/>
      </rPr>
      <t xml:space="preserve">looking glass of belgium glass 600
mm  x  450  mm  (24"  x  18"  )  </t>
    </r>
    <r>
      <rPr>
        <sz val="10"/>
        <rFont val="Calibri"/>
        <family val="2"/>
        <scheme val="minor"/>
      </rPr>
      <t>and  chromimum  plated screws with 3.2mm thick hard board</t>
    </r>
  </si>
  <si>
    <r>
      <rPr>
        <sz val="10"/>
        <rFont val="Calibri"/>
        <family val="2"/>
        <scheme val="minor"/>
      </rPr>
      <t xml:space="preserve">Providing and fixing approved quality </t>
    </r>
    <r>
      <rPr>
        <b/>
        <sz val="10"/>
        <rFont val="Calibri"/>
        <family val="2"/>
        <scheme val="minor"/>
      </rPr>
      <t xml:space="preserve">chromium plated
towal rail  600 mm x 20 mm (24" x.75") </t>
    </r>
    <r>
      <rPr>
        <sz val="10"/>
        <rFont val="Calibri"/>
        <family val="2"/>
        <scheme val="minor"/>
      </rPr>
      <t>with bracket and screws</t>
    </r>
  </si>
  <si>
    <r>
      <rPr>
        <sz val="10"/>
        <rFont val="Calibri"/>
        <family val="2"/>
        <scheme val="minor"/>
      </rPr>
      <t xml:space="preserve">Providing     and     fitting     superior     quality     plastic
accessories  of  approved </t>
    </r>
    <r>
      <rPr>
        <b/>
        <sz val="10"/>
        <rFont val="Calibri"/>
        <family val="2"/>
        <scheme val="minor"/>
      </rPr>
      <t>make Toilet paper holder</t>
    </r>
  </si>
  <si>
    <r>
      <rPr>
        <sz val="10"/>
        <rFont val="Calibri"/>
        <family val="2"/>
        <scheme val="minor"/>
      </rPr>
      <t xml:space="preserve">Providing and fixing </t>
    </r>
    <r>
      <rPr>
        <b/>
        <sz val="10"/>
        <rFont val="Calibri"/>
        <family val="2"/>
        <scheme val="minor"/>
      </rPr>
      <t>chromium plated soap dish</t>
    </r>
  </si>
  <si>
    <r>
      <rPr>
        <sz val="10"/>
        <rFont val="Calibri"/>
        <family val="2"/>
        <scheme val="minor"/>
      </rPr>
      <t>Providing   and   fixing   LDPE   5</t>
    </r>
    <r>
      <rPr>
        <b/>
        <sz val="10"/>
        <rFont val="Calibri"/>
        <family val="2"/>
        <scheme val="minor"/>
      </rPr>
      <t xml:space="preserve">00   gallons   capacity
</t>
    </r>
    <r>
      <rPr>
        <sz val="10"/>
        <rFont val="Calibri"/>
        <family val="2"/>
        <scheme val="minor"/>
      </rPr>
      <t>overhead tank manufactured by Dura or equivalent on top of any floor</t>
    </r>
  </si>
  <si>
    <r>
      <rPr>
        <b/>
        <sz val="10"/>
        <rFont val="Calibri"/>
        <family val="2"/>
        <scheme val="minor"/>
      </rPr>
      <t xml:space="preserve">Providing  and  laying  4"  (100  mm)  inner  dia  Plain cement concrete pipe </t>
    </r>
    <r>
      <rPr>
        <sz val="10"/>
        <rFont val="Calibri"/>
        <family val="2"/>
        <scheme val="minor"/>
      </rPr>
      <t>conforming to ASTM C-14 class- II  or  equivalent.   moulded  with  cement  concrete 1:1.5:3 with spigot socket or collar joint as specified in trenches to  correct  alignment  and  grade,  jointing  with  jointing materials   including   cutting   pipes    where   necessary,
finishing and testing</t>
    </r>
  </si>
  <si>
    <r>
      <rPr>
        <b/>
        <sz val="11"/>
        <rFont val="Calibri"/>
        <family val="2"/>
        <scheme val="minor"/>
      </rPr>
      <t xml:space="preserve">Providing  and  fixing  gulley  trap  with  4"  (100mm) outlet,  </t>
    </r>
    <r>
      <rPr>
        <sz val="11"/>
        <rFont val="Calibri"/>
        <family val="2"/>
        <scheme val="minor"/>
      </rPr>
      <t>complete  with  4"  (100mm)  thick  1:2:4  cement concrete  using  3/4"  (19mm)  crushed  aggregate  for  bed and   kerb,   1/2"   (13mm)   thick   cement   plaster   1:3, 12"x12"x18"  deep  inside  dimension  chamber  with  C.I. grating  6"x6"  cover  and  frame 12"x12  Cement  concrete gulley trap 6" x 6" x 4" (150 x 150 x 100 mm) with C.I.
cover and frame weighing not less than 10 kg.</t>
    </r>
  </si>
  <si>
    <r>
      <rPr>
        <sz val="11"/>
        <rFont val="Calibri"/>
        <family val="2"/>
        <scheme val="minor"/>
      </rPr>
      <t xml:space="preserve">Providing  and  fixing  </t>
    </r>
    <r>
      <rPr>
        <b/>
        <sz val="11"/>
        <rFont val="Calibri"/>
        <family val="2"/>
        <scheme val="minor"/>
      </rPr>
      <t xml:space="preserve">Chromium  plated  brass  shower
</t>
    </r>
    <r>
      <rPr>
        <sz val="11"/>
        <rFont val="Calibri"/>
        <family val="2"/>
        <scheme val="minor"/>
      </rPr>
      <t>having  15mm  (.5")  dia  inlet  detachable lid  150mm  (6") dia</t>
    </r>
  </si>
  <si>
    <r>
      <rPr>
        <sz val="11"/>
        <rFont val="Calibri"/>
        <family val="2"/>
        <scheme val="minor"/>
      </rPr>
      <t xml:space="preserve">Providing  and  fixing  1"  (25  mm)  superior  quality  </t>
    </r>
    <r>
      <rPr>
        <b/>
        <sz val="11"/>
        <rFont val="Calibri"/>
        <family val="2"/>
        <scheme val="minor"/>
      </rPr>
      <t xml:space="preserve">C.P.
flushing  valve  </t>
    </r>
    <r>
      <rPr>
        <sz val="11"/>
        <rFont val="Calibri"/>
        <family val="2"/>
        <scheme val="minor"/>
      </rPr>
      <t>of  approved  make  for  wash  hand  basin, sink or shower.</t>
    </r>
  </si>
  <si>
    <r>
      <rPr>
        <sz val="11"/>
        <rFont val="Calibri"/>
        <family val="2"/>
        <scheme val="minor"/>
      </rPr>
      <t xml:space="preserve">Providing and fixing 1.25" (30 mm) dia </t>
    </r>
    <r>
      <rPr>
        <b/>
        <sz val="11"/>
        <rFont val="Calibri"/>
        <family val="2"/>
        <scheme val="minor"/>
      </rPr>
      <t xml:space="preserve">C.P. bottle trap
</t>
    </r>
    <r>
      <rPr>
        <sz val="11"/>
        <rFont val="Calibri"/>
        <family val="2"/>
        <scheme val="minor"/>
      </rPr>
      <t>with union and waste pipe .</t>
    </r>
  </si>
  <si>
    <r>
      <rPr>
        <b/>
        <sz val="11"/>
        <rFont val="Calibri"/>
        <family val="2"/>
        <scheme val="minor"/>
      </rPr>
      <t xml:space="preserve">Providing   and   fixing   stainless   steel   sink  Pakistan made Stainless steel sink 33" x 18" (825 mm x 450 mm with  </t>
    </r>
    <r>
      <rPr>
        <sz val="11"/>
        <rFont val="Calibri"/>
        <family val="2"/>
        <scheme val="minor"/>
      </rPr>
      <t>1/2"  (12  mm)  single  hole  superior  quality  C.P. mixer of approved make r. C.I. or W.I brackets 6" built in wall,  1.5"  (40  mm)  rubber  plug,C.P.  brass  chain,  C.P. brass  waste,  pillar  tap  2  way  delux,  1.5"  dia  malleable iron  or  C.P.  brass trap  and unions and making requisite number  of   holes  in  walls,  plinth  and  floor  for  pipe
connections and making good with approved material.</t>
    </r>
  </si>
  <si>
    <t>2ND FLOOR</t>
  </si>
  <si>
    <r>
      <rPr>
        <b/>
        <sz val="10"/>
        <rFont val="Calibri"/>
        <family val="2"/>
        <scheme val="minor"/>
      </rPr>
      <t xml:space="preserve">Providing,    laying,    cutting,    jointing,    testing    and disinfecting  1/2"  (15  mm)  inner  dia  </t>
    </r>
    <r>
      <rPr>
        <sz val="10"/>
        <rFont val="Calibri"/>
        <family val="2"/>
        <scheme val="minor"/>
      </rPr>
      <t>for  gas  G.I.  pipe ILL  make  or  equivalent  gas  line  including  the  cost  of
jointing material</t>
    </r>
  </si>
  <si>
    <r>
      <rPr>
        <b/>
        <sz val="10"/>
        <rFont val="Calibri"/>
        <family val="2"/>
        <scheme val="minor"/>
      </rPr>
      <t xml:space="preserve">Providing,    laying,    cutting,    jointing,    testing    and disinfecting  3/4"  (15  mm)  inner  dia  </t>
    </r>
    <r>
      <rPr>
        <sz val="10"/>
        <rFont val="Calibri"/>
        <family val="2"/>
        <scheme val="minor"/>
      </rPr>
      <t>for  gas  G.I.  pipe ILL  make  or  equivalent  gas  line  including  the  cost  of
jointing material</t>
    </r>
  </si>
  <si>
    <r>
      <rPr>
        <b/>
        <sz val="10"/>
        <rFont val="Calibri"/>
        <family val="2"/>
        <scheme val="minor"/>
      </rPr>
      <t xml:space="preserve">Providing,    laying,    cutting,    jointing,    testing    and disinfecting 1" (25 mm) inner dia </t>
    </r>
    <r>
      <rPr>
        <sz val="10"/>
        <rFont val="Calibri"/>
        <family val="2"/>
        <scheme val="minor"/>
      </rPr>
      <t>for gas G.I. pipe ILL make or equivalent gas line including the cost  of jointing
material</t>
    </r>
  </si>
  <si>
    <r>
      <rPr>
        <b/>
        <sz val="10"/>
        <rFont val="Calibri"/>
        <family val="2"/>
        <scheme val="minor"/>
      </rPr>
      <t xml:space="preserve">Providing  and  fixing  brass  gas  1/2"  dia  cock  </t>
    </r>
    <r>
      <rPr>
        <sz val="10"/>
        <rFont val="Calibri"/>
        <family val="2"/>
        <scheme val="minor"/>
      </rPr>
      <t>for  gas
G.I. pipe equivalent gas line including the cost of jointing material</t>
    </r>
  </si>
  <si>
    <r>
      <rPr>
        <b/>
        <sz val="10"/>
        <rFont val="Calibri"/>
        <family val="2"/>
        <scheme val="minor"/>
      </rPr>
      <t xml:space="preserve">Providing  and  fixing  brass  gas  3/4"  dia  cock  </t>
    </r>
    <r>
      <rPr>
        <sz val="10"/>
        <rFont val="Calibri"/>
        <family val="2"/>
        <scheme val="minor"/>
      </rPr>
      <t>for  gas
G.I. pipe equivalent gas line including the cost of jointing material</t>
    </r>
  </si>
  <si>
    <r>
      <rPr>
        <b/>
        <sz val="10"/>
        <rFont val="Calibri"/>
        <family val="2"/>
        <scheme val="minor"/>
      </rPr>
      <t xml:space="preserve">
ENGINEER'S ESTIMATE CONSTRUCTION OF GUEST HOUSE AT JHAL MAGSI
</t>
    </r>
    <r>
      <rPr>
        <b/>
        <vertAlign val="superscript"/>
        <sz val="10"/>
        <rFont val="Calibri"/>
        <family val="2"/>
        <scheme val="minor"/>
      </rPr>
      <t xml:space="preserve">GAS WORK BOQ                                                                                                                                        </t>
    </r>
    <r>
      <rPr>
        <b/>
        <sz val="10"/>
        <rFont val="Calibri"/>
        <family val="2"/>
        <scheme val="minor"/>
      </rPr>
      <t>ABSTRACT OF COST</t>
    </r>
  </si>
  <si>
    <t>S.   No</t>
  </si>
  <si>
    <t>Description</t>
  </si>
  <si>
    <t>MEASUREMENT</t>
  </si>
  <si>
    <t>L</t>
  </si>
  <si>
    <t>B</t>
  </si>
  <si>
    <t>H/D</t>
  </si>
  <si>
    <t>COL STEEL &amp; Lift Wall UP TO 1st ROOF LEVEL</t>
  </si>
  <si>
    <t>C1</t>
  </si>
  <si>
    <t>KG</t>
  </si>
  <si>
    <t>3/8 dia bar Rings  in col @9''c/c</t>
  </si>
  <si>
    <t>TOTAL-B</t>
  </si>
  <si>
    <t>C</t>
  </si>
  <si>
    <t>PLINTH  BAND &amp; TEI BEAM</t>
  </si>
  <si>
    <t>3/8 dia bar Rings  in Plinth Band @12''c/c</t>
  </si>
  <si>
    <t>TOTAL-C</t>
  </si>
  <si>
    <t>D</t>
  </si>
  <si>
    <t>STAIR</t>
  </si>
  <si>
    <t>TOTAL - D</t>
  </si>
  <si>
    <t>E</t>
  </si>
  <si>
    <t>DOOR BAND / LINTLE &amp; Sun shed</t>
  </si>
  <si>
    <t>TOTAL - E</t>
  </si>
  <si>
    <t>F</t>
  </si>
  <si>
    <t>ROOF BEAMS</t>
  </si>
  <si>
    <t>BEAM(RB)</t>
  </si>
  <si>
    <t>3/8 dia bar Rings  in Roof Beam @0.75''c/c</t>
  </si>
  <si>
    <t>BEAM(BCG)</t>
  </si>
  <si>
    <t>BEAM(B1G)</t>
  </si>
  <si>
    <t>BEAM(B2G)</t>
  </si>
  <si>
    <t>BEAM(B3G)</t>
  </si>
  <si>
    <t>TOTAL -F</t>
  </si>
  <si>
    <t>G</t>
  </si>
  <si>
    <t>ROOF SLAB</t>
  </si>
  <si>
    <t>covered area</t>
  </si>
  <si>
    <t>TOTAL -G</t>
  </si>
  <si>
    <t>TOTAL = A TO F</t>
  </si>
  <si>
    <t>CHANGE IN TO TON</t>
  </si>
  <si>
    <t>TOTAL QUANTITY</t>
  </si>
  <si>
    <t>Same sft of window</t>
  </si>
  <si>
    <t>below door band + above door band</t>
  </si>
  <si>
    <t>Long Wall</t>
  </si>
  <si>
    <t>Short Wall-1</t>
  </si>
  <si>
    <t>Short Wall-2</t>
  </si>
  <si>
    <t>Short Wall-3</t>
  </si>
  <si>
    <t>Short Wall-4</t>
  </si>
  <si>
    <t>sub total A</t>
  </si>
  <si>
    <t>COLUMNS</t>
  </si>
  <si>
    <t>SAME AS QTY OF COLUMNS CONCRETE</t>
  </si>
  <si>
    <t>DOOR</t>
  </si>
  <si>
    <t>D1</t>
  </si>
  <si>
    <t>D2</t>
  </si>
  <si>
    <t>D3</t>
  </si>
  <si>
    <t>D4</t>
  </si>
  <si>
    <t>WINDOWS &amp; VENTILATORS</t>
  </si>
  <si>
    <t>W</t>
  </si>
  <si>
    <t>W1</t>
  </si>
  <si>
    <t>V1</t>
  </si>
  <si>
    <t>sub total B</t>
  </si>
  <si>
    <t>A-B</t>
  </si>
  <si>
    <r>
      <rPr>
        <sz val="10"/>
        <rFont val="Calibri"/>
        <family val="2"/>
        <scheme val="minor"/>
      </rPr>
      <t>Providing,    fabricating    and    laying       deformed    Grade    60     steel reinforcement   (deformed   bar)   for   all     kinds   of   R.C.C   work   in foundation, plinth  and ground  floor including  the  cost  of straightening, removal of rust, cutting,  bending,  binding,  wastage and providing such over-laps  as  are  not  shown  on  the  drawings.  The  cost  of  binding  wire and cement concrete spacer blocks or chairs for binding and holding the
reinforcement in position is inclusive upto15 ft (5m) height</t>
    </r>
  </si>
  <si>
    <r>
      <rPr>
        <sz val="10"/>
        <rFont val="Calibri"/>
        <family val="2"/>
        <scheme val="minor"/>
      </rPr>
      <t>Providing and fixing iron grill required section of square bars 3/8" as per approved   design   including   welding   all   sides   of   the   section   at   the junction  and  fixing  with  sunk  iron  screws  painting  with  two  coats  of
read oxides paint in masonry or concrete</t>
    </r>
  </si>
  <si>
    <r>
      <rPr>
        <sz val="10"/>
        <rFont val="Calibri"/>
        <family val="2"/>
        <scheme val="minor"/>
      </rPr>
      <t>Providing   and   laying   first   class   solid   burnt   brick   masonry  (Brick Strength:1800psi-2000psi)  including  scaffolding,  raking  out  joints  and curing in ground floor superstructure  and i/c cost  of testing  above 4.5"
with 1;4 cement ratio</t>
    </r>
  </si>
  <si>
    <t>WASH AREA PARTITION WALLS</t>
  </si>
  <si>
    <t>Deduction of Door</t>
  </si>
  <si>
    <t>DOOR BEND (9" thick )</t>
  </si>
  <si>
    <t>Lintle ( 4.5 " thick )</t>
  </si>
  <si>
    <t>Roof Beams</t>
  </si>
  <si>
    <t>slide</t>
  </si>
  <si>
    <t>Landing</t>
  </si>
  <si>
    <t>steps</t>
  </si>
  <si>
    <t>SLAB</t>
  </si>
  <si>
    <t>LAWN</t>
  </si>
  <si>
    <t>AREA</t>
  </si>
  <si>
    <t>Providing and laying 1:2:4 cement concrete using approved coarse sand and  crushed  aggregate  3/4"  (19mm)  and  down  gauge  in  balustrade  of stairs or balcony,  sun  breakers,  sun  shades,  parapets and eave boards upto 3" (75 mm) of required shape or section including formwork &amp; its removal, compacting and curing in basement and ground floor</t>
  </si>
  <si>
    <t>window projection</t>
  </si>
  <si>
    <t>Cement  plaster  using  Coarse  Sand 1:4 cement mortar ratio on  soffits of  ceiling,  cantilever slabs,  sides  and  soffits  of  beams,  in  basement and  ground  floor including making edges, corners and curing.</t>
  </si>
  <si>
    <t>BED ROOM</t>
  </si>
  <si>
    <t>KITCHEN</t>
  </si>
  <si>
    <t>LIVING</t>
  </si>
  <si>
    <t>DRAWING</t>
  </si>
  <si>
    <t>PORCH AREA</t>
  </si>
  <si>
    <t>BATH</t>
  </si>
  <si>
    <t>projection</t>
  </si>
  <si>
    <r>
      <rPr>
        <b/>
        <sz val="11"/>
        <rFont val="Calibri"/>
        <family val="2"/>
        <scheme val="minor"/>
      </rPr>
      <t>CONSTRUCTION OF GUEST HOUSE AT JHAL MAGSI
FIRST FLOOR                                                                                                                                                                                                         DETAIL MEASURMENT SHEET</t>
    </r>
  </si>
  <si>
    <r>
      <rPr>
        <b/>
        <sz val="10"/>
        <rFont val="Calibri"/>
        <family val="2"/>
        <scheme val="minor"/>
      </rPr>
      <t>CONSTRUCTION OF GUEST HOUSE AT JHAL MAGSI
FIRST FLOOR                                                                                                                                                                                                         DETAIL MEASURMENT SHEET</t>
    </r>
  </si>
  <si>
    <r>
      <rPr>
        <sz val="10"/>
        <rFont val="Calibri"/>
        <family val="2"/>
        <scheme val="minor"/>
      </rPr>
      <t>Providing  and  laying  first  class   solid  burnt   brick  masonry with 1:4 cement  sand   (Brick  Strength:1800psi-2000psi)  including  scaffolding, raking out joints and curing in ground floor superstructure  and  i/c cost
of testing Upto 4.5"</t>
    </r>
  </si>
  <si>
    <r>
      <rPr>
        <b/>
        <sz val="10"/>
        <rFont val="Calibri"/>
        <family val="2"/>
        <scheme val="minor"/>
      </rPr>
      <t>REINFORCMENT CEMENT CONCRATE  IN  SUPER
STRUCTER  WORKS</t>
    </r>
  </si>
  <si>
    <r>
      <rPr>
        <sz val="10"/>
        <rFont val="Calibri"/>
        <family val="2"/>
        <scheme val="minor"/>
      </rPr>
      <t>Providing  and  laying  in  situ  cement  concrete   1:1.5:3  cement  concrete using  crush  stone  using  approved  coarse  sand  and  crushed  aggregate 3/4"  (19mm)  and  down  gauge  in  pillars  and  columns  of  any  shape  in foundation   including   compacting,   curing,   cost   of   form-work   &amp;   its
removal in basement and ground floor.</t>
    </r>
  </si>
  <si>
    <r>
      <rPr>
        <sz val="10"/>
        <rFont val="Calibri"/>
        <family val="2"/>
        <scheme val="minor"/>
      </rPr>
      <t>Providing and laying 1:2:4 cement concrete using approved coarse sand and crushed aggregate 3/4" (19mm.) and down gauge in Door band, door band and roof band of required shape or section including formwork and its  removal,  compacting  and  curing  in  basement  and  ground  floor  but
excluding the cost of reinforcement.</t>
    </r>
  </si>
  <si>
    <r>
      <rPr>
        <sz val="10"/>
        <rFont val="Calibri"/>
        <family val="2"/>
        <scheme val="minor"/>
      </rPr>
      <t xml:space="preserve">Providing  and  laying  1:2:4  cement  concrete  using  crush  stone  19  mm and down gauge in </t>
    </r>
    <r>
      <rPr>
        <b/>
        <sz val="10"/>
        <rFont val="Calibri"/>
        <family val="2"/>
        <scheme val="minor"/>
      </rPr>
      <t xml:space="preserve">Roof beams </t>
    </r>
    <r>
      <rPr>
        <sz val="10"/>
        <rFont val="Calibri"/>
        <family val="2"/>
        <scheme val="minor"/>
      </rPr>
      <t>of required shapes or section including form  work  and  its  removal  compacting  and  curing  in  basement  and
ground floor but excluding the cost of reinforcement</t>
    </r>
  </si>
  <si>
    <r>
      <rPr>
        <sz val="10"/>
        <rFont val="Calibri"/>
        <family val="2"/>
        <scheme val="minor"/>
      </rPr>
      <t>Providing and laying 1:2:4 cement concrete using approved coarse sand and crushed aggregate 3/4" (19mm) &amp; down gauge in stairs of any shape or section including formwork &amp; its removal, compacting and curing in
basement and ground floor.</t>
    </r>
  </si>
  <si>
    <r>
      <rPr>
        <sz val="10"/>
        <rFont val="Calibri"/>
        <family val="2"/>
        <scheme val="minor"/>
      </rPr>
      <t>Providing and laying 1:2:4 cement concrete using approved coarse sand and crushed aggregate 3/4" (19mm) and down gauge in slabs including formwork  and  its  removal,  compacting  and  curing  upto  6"  (150  mm)
thickness In basement, plinth and ground floor</t>
    </r>
  </si>
  <si>
    <t>BEAM</t>
  </si>
  <si>
    <t>SAME AS DOOR QTY</t>
  </si>
  <si>
    <t>WINDOWS</t>
  </si>
  <si>
    <t>SAME AS WINDOWS &amp; VENTILATORS QTY</t>
  </si>
  <si>
    <t>(A-B)</t>
  </si>
  <si>
    <t>DEDUCTION DOOR/WINDOW/EXTERNAL TILES</t>
  </si>
  <si>
    <t>UNDER PLINTH PROTECTION</t>
  </si>
  <si>
    <t>UNDER FLOOR</t>
  </si>
  <si>
    <t>.5Rft/SFT</t>
  </si>
  <si>
    <t>PLINTH PROTECTION</t>
  </si>
  <si>
    <r>
      <rPr>
        <sz val="11"/>
        <rFont val="Calibri"/>
        <family val="2"/>
        <scheme val="minor"/>
      </rPr>
      <t>19mm  (3/4")  thick  cement  plaster  1:4  cement  mortor  ratio  on  Internal wall and coloumns in basment plinth and ground floor including making
edges cornor and curing.</t>
    </r>
  </si>
  <si>
    <r>
      <rPr>
        <sz val="11"/>
        <rFont val="Calibri"/>
        <family val="2"/>
        <scheme val="minor"/>
      </rPr>
      <t>1/2  inch  (13mm)  thick  cement  plaster  using  Coarse  Sand  1:4  cement mortar  ratio  on  external  walls  and  olumns  in  basement,  plinth  and ground floor including making edges, corners with deep cut groves and
curing.</t>
    </r>
  </si>
  <si>
    <r>
      <rPr>
        <sz val="11"/>
        <rFont val="Calibri"/>
        <family val="2"/>
        <scheme val="minor"/>
      </rPr>
      <t>Providing, laying, watering and compacting brick ballast 2" (50 mm) and
down gauge mixed with 25% sand for floor foundation.</t>
    </r>
  </si>
  <si>
    <r>
      <rPr>
        <sz val="11"/>
        <rFont val="Calibri"/>
        <family val="2"/>
        <scheme val="minor"/>
      </rPr>
      <t>Providing  and  laying  hand  mixed  1  : 4  : 8  cement  concrete  bed  under
floors using graded Crushed  Aggregate upto 1-1/2" (37 mm) and down gauge complete with leveling, ramming, watering and curing.</t>
    </r>
  </si>
  <si>
    <r>
      <rPr>
        <sz val="11"/>
        <rFont val="Calibri"/>
        <family val="2"/>
        <scheme val="minor"/>
      </rPr>
      <t>Providing  and  laying  1:2:4  cement  concrete  3" (75  mm)  nominal thick flooring  using crushed aggrgate 3/4" (19mm) and down gauge in ground floor  laid  in  panels  including  formwork,  consolidation,  finishing  and
curing.</t>
    </r>
  </si>
  <si>
    <r>
      <rPr>
        <sz val="11"/>
        <rFont val="Calibri"/>
        <family val="2"/>
        <scheme val="minor"/>
      </rPr>
      <t>Providing glass strips 1/4" (5 mm) thick and 1-1/2" (37.5 mm) wide for dividing  the  terrazo/mosaic  flooring  into  panels.  The  cost  of  fixing  is
deemed to have been taken in composite rate of respective item.</t>
    </r>
  </si>
  <si>
    <r>
      <rPr>
        <sz val="11"/>
        <rFont val="Calibri"/>
        <family val="2"/>
        <scheme val="minor"/>
      </rPr>
      <t>Providing and laying  thick Glazed/ Matt tiles of any colour and size in ground   floor   laid   over   1"  (25mm)   thick   cement   sand   mortar   base including  jointing  and  washing  the  tiles  with  white  cement  slurry  of matching  color  by using  color  pigment  and  curing  (as  per  direction  of
Engineer)</t>
    </r>
  </si>
  <si>
    <r>
      <rPr>
        <sz val="11"/>
        <rFont val="Calibri"/>
        <family val="2"/>
        <scheme val="minor"/>
      </rPr>
      <t>Providing and laying floor of 19mm (3/4") thick marble tile / slabs fine dressed  on  surface  with  out  winding  in  ground  floor  and  laid  over  25 mm (1") thick cement sand   mortar 1:2 ( 1 cement, 2 sand ) setting the tile   with   Portland   cement   slurry   over   cement   mortar   jointing   and washing  the  tiles  /  slabs  with  white  cement  slurry  including  curing rubbing  and  polishing  (as  per  approved  )  including  the  cost  of cement mortar  (including the cost of mortar. and the cost of 2" thick 1:2:4 floor)
(as per direction of Engineer)</t>
    </r>
  </si>
  <si>
    <t>Main Stair</t>
  </si>
  <si>
    <t>LANDING</t>
  </si>
  <si>
    <t>2ND STAIR</t>
  </si>
  <si>
    <t>SAME QTY OF PLASTER 3/4" FOR INTERNAL WALLS</t>
  </si>
  <si>
    <t>SAME QTY OF PLASTER 1/2" FOR ROOF</t>
  </si>
  <si>
    <t>BOTH SIDES</t>
  </si>
  <si>
    <t>FOR DOOR SHUTTERS</t>
  </si>
  <si>
    <t>SAME AS QUANTITY OF DOORS SHUTTERS</t>
  </si>
  <si>
    <t>same as ext plaster</t>
  </si>
  <si>
    <t>Applying  french  or  spirit  polish  of  approved  make  on  wood  work  in ground floor or basement  Two coats (@ atleast 1.65 Litre per 10 Sq.m)</t>
  </si>
  <si>
    <t>Deduction og Door  Wwindow</t>
  </si>
  <si>
    <t>D5</t>
  </si>
  <si>
    <r>
      <rPr>
        <sz val="10"/>
        <rFont val="Calibri"/>
        <family val="2"/>
        <scheme val="minor"/>
      </rPr>
      <t>Providing and laying super white 12"x12" 1" thick marble tile for /slabs on stair steps marble tiles floor fine dressed on surface without winding in  ground  floor  and  laid  over 1" (25mm) thick  cement sand  mortar 1:2 setting  tiles  with  portland  cement  slurry  over  cement  mortar,  jointing and washing the tiles with white cement slurry including curing, rubbing
and polishing including the cost of cement mortar</t>
    </r>
  </si>
  <si>
    <r>
      <rPr>
        <sz val="10"/>
        <color rgb="FFFF0000"/>
        <rFont val="Calibri"/>
        <family val="2"/>
        <scheme val="minor"/>
      </rPr>
      <t>Main Stair 2</t>
    </r>
  </si>
  <si>
    <r>
      <rPr>
        <sz val="10"/>
        <color rgb="FFFF0000"/>
        <rFont val="Calibri"/>
        <family val="2"/>
        <scheme val="minor"/>
      </rPr>
      <t>SFT</t>
    </r>
  </si>
  <si>
    <r>
      <rPr>
        <sz val="10"/>
        <color rgb="FFFF0000"/>
        <rFont val="Calibri"/>
        <family val="2"/>
        <scheme val="minor"/>
      </rPr>
      <t>LANDING</t>
    </r>
  </si>
  <si>
    <r>
      <rPr>
        <sz val="10"/>
        <rFont val="Calibri"/>
        <family val="2"/>
        <scheme val="minor"/>
      </rPr>
      <t>Extra   for   making   nosing   of   treads   as   per   design   and/or   as   per
instructions of the Engineer-in charge including grinding marble/marble chips and polishing etc</t>
    </r>
  </si>
  <si>
    <r>
      <rPr>
        <sz val="10"/>
        <rFont val="Calibri"/>
        <family val="2"/>
        <scheme val="minor"/>
      </rPr>
      <t xml:space="preserve">Painting   with   ICI/Berger   or   equivalent   plastic   emulsion   </t>
    </r>
    <r>
      <rPr>
        <b/>
        <sz val="10"/>
        <rFont val="Calibri"/>
        <family val="2"/>
        <scheme val="minor"/>
      </rPr>
      <t xml:space="preserve">paint   on Wall </t>
    </r>
    <r>
      <rPr>
        <sz val="10"/>
        <rFont val="Calibri"/>
        <family val="2"/>
        <scheme val="minor"/>
      </rPr>
      <t>of approved  shade  in  two  or  more  coats  as  per  manufacturer's instructions  on  plastered  rendered  and/or  concrete  surface  over  and including   the   cost   of   priming   coat,   surface   preparation,  dusting, rubbing   down   smooth,   filling   cracks,   holes   removing  blisters  and other blisters and other imperfections in ground floor or basement.</t>
    </r>
  </si>
  <si>
    <r>
      <rPr>
        <sz val="10"/>
        <rFont val="Calibri"/>
        <family val="2"/>
        <scheme val="minor"/>
      </rPr>
      <t xml:space="preserve">Distempering   with   Berger,   ICI   or   equivalent   synthetic   polyvinyl emulsion finish of approved shade in two or more coats in </t>
    </r>
    <r>
      <rPr>
        <b/>
        <sz val="10"/>
        <rFont val="Calibri"/>
        <family val="2"/>
        <scheme val="minor"/>
      </rPr>
      <t xml:space="preserve">Ceiling  </t>
    </r>
    <r>
      <rPr>
        <sz val="10"/>
        <rFont val="Calibri"/>
        <family val="2"/>
        <scheme val="minor"/>
      </rPr>
      <t>over and including the cost of priming coat including preparation  of surface viz. dusting, sand papering or rubbing with pumice stone, filling cracks or  holes,  if any,  removing  blisters  or  other  imperfections  at  any height
and any floor. (@ atleast 2.20 Litre per 10 Sq.m)</t>
    </r>
  </si>
  <si>
    <r>
      <rPr>
        <sz val="10"/>
        <rFont val="Calibri"/>
        <family val="2"/>
        <scheme val="minor"/>
      </rPr>
      <t>Painting  with  ICI/Berger  or  equivalent  super  gloss  synthetic enamel paint   in   two   or   more   coats   as   per   manufacturer's  instructions  on wood   work   over   and   including   the   cost   of   priming   coat,    surface preparation,   rubbing   down   smooth,  knotted,  filling  cracks,  holes  and
joints in ground floor or basement. (@ atleast 1.65 Litre per 10 Sq.m)</t>
    </r>
  </si>
  <si>
    <r>
      <rPr>
        <sz val="10"/>
        <rFont val="Calibri"/>
        <family val="2"/>
        <scheme val="minor"/>
      </rPr>
      <t>Applying    weather    resistant    paint    coating    such    as    ICI    weather shield,Berger weather coat or equivalent to interior or  exterior walls or ceiling   including   supplying   all   labour,   materials,   scaffoldings   and
removal of debris etc. @ atleast 3.50 litre per 10</t>
    </r>
  </si>
  <si>
    <r>
      <rPr>
        <sz val="10"/>
        <rFont val="Calibri"/>
        <family val="2"/>
        <scheme val="minor"/>
      </rPr>
      <t>Providing   and   fixing   1/4"   to   3/8"   (6mm   to   9mm)   thick   Ceramic Glazed/Matt tiles (Prime Quality) of any colour and size, as directed by Engineer-in-Charge  in  dado/skirting  in  ground  floor  over  1/2" (13mm) thick base of cement mortar 1:3, setting of tiles in slurry of grey cement over  mortar  base  including  filling the  joints and  washing the  tiles with
white cement slurry of matching color, cleaning &amp; curing.</t>
    </r>
  </si>
  <si>
    <r>
      <rPr>
        <sz val="10"/>
        <rFont val="Calibri"/>
        <family val="2"/>
        <scheme val="minor"/>
      </rPr>
      <t>Providing and fixing 3/8" (9mm) thick super white marble tiles dressed on  the  surface  in  dado/skirting  and  facing  in  ground  floor  over  1/2" (13mm) thick base of cement sand mortar 1:3, setting of tiles in slurry of grey cement over mortar base including filling the joints and washing the tiles  with  white  cement  slurry,  curing,  finishing,  grinding,  cleaning  &amp;
polishing.</t>
    </r>
  </si>
  <si>
    <t>DETAIL MEASURMENT SHEET</t>
  </si>
  <si>
    <t>DEDUCTION OF Door  Wwindow</t>
  </si>
  <si>
    <t>Providing and laying ashlar, fine stone facing upto 3" (75 mm) thick in cement  mortar  1:3  upto  a  height  of  10  ft  (3  m)  including  curing  on external face.</t>
  </si>
  <si>
    <t>External RFT</t>
  </si>
  <si>
    <t>Providing  and  fixing  1.5"  (38mm)  thick  pressed  veneered  Teak  Wood door shutters  5 Ply fully flushed with First class  wood veneering on all faces and sides fixed over deodar wood cavited core and frame work of not  less  than  4"  (100mm)  wide  strips  all  round  with  approved  brass hinges, tower bolts as required</t>
  </si>
  <si>
    <t>NO</t>
  </si>
  <si>
    <t>STORE</t>
  </si>
  <si>
    <t>Sft</t>
  </si>
  <si>
    <t>Providing and fixing 2'-9" high Stair hand railing comprising of 2½" dia 16 gauge S.S pipe hand rail fixed with 2½" dia pipe blusters at specified distance fixed at top of steps with expansion bolts, 2 Nos. of 16 gauge 1" dia S.S pipes horizontally fixed with blusters, Complete in all respects</t>
  </si>
  <si>
    <r>
      <rPr>
        <sz val="10"/>
        <rFont val="Calibri"/>
        <family val="2"/>
        <scheme val="minor"/>
      </rPr>
      <t xml:space="preserve">Providing   and   fixing   fully   glazed   partly   fixed   and  partly   hung   or sliding   </t>
    </r>
    <r>
      <rPr>
        <b/>
        <sz val="10"/>
        <rFont val="Calibri"/>
        <family val="2"/>
        <scheme val="minor"/>
      </rPr>
      <t xml:space="preserve">aluminium  windows   </t>
    </r>
    <r>
      <rPr>
        <sz val="10"/>
        <rFont val="Calibri"/>
        <family val="2"/>
        <scheme val="minor"/>
      </rPr>
      <t>(Deluxe  model   -   1.6mm)   of   anodized champagne   or   approved  color   of   Prime,   Chawal,   Alcop,   Pakistan Cable  or  any approved   section   as   approved   by  Engineer  Incharge including   aluminium   fittings,   local   tinted   glass,   lugs,  cutting   holes and  making  good  the  damages  to  walls including   or   sliding   fibre wire   gauze   in   aluminium frame   as   approved   by  Engineer   incharge including   6  mm.    thick    imported    Tinted    glass    panes    aluminium
fittings etc.</t>
    </r>
  </si>
  <si>
    <r>
      <rPr>
        <sz val="10"/>
        <rFont val="Calibri"/>
        <family val="2"/>
        <scheme val="minor"/>
      </rPr>
      <t>Providing and  fixing First  class Teak wood frames  of required  size for
doors,  windows,  ventilators,  clerestory  windows,  shelves,  partitions, trellis (Jafri) work.</t>
    </r>
  </si>
  <si>
    <r>
      <rPr>
        <sz val="10"/>
        <rFont val="Calibri"/>
        <family val="2"/>
        <scheme val="minor"/>
      </rPr>
      <t>Providing   and   fixing   Hyundai   Lock   locks   with   brass   or   specially supplied  screws  including  Door  Closers  and  Floor  Hinges  of approved design  including  cutting  wood  to  required  shape  and  size  with  two
operating keys as per direction of the engineer - in- charge.</t>
    </r>
  </si>
  <si>
    <r>
      <rPr>
        <sz val="10"/>
        <rFont val="Calibri"/>
        <family val="2"/>
        <scheme val="minor"/>
      </rPr>
      <t>Providing and fixing approved Chromium plated 5" (125 mm) size heavy
duty safety handle with necessary screws of the same metal</t>
    </r>
  </si>
  <si>
    <r>
      <rPr>
        <sz val="10"/>
        <rFont val="Calibri"/>
        <family val="2"/>
        <scheme val="minor"/>
      </rPr>
      <t>Providing  and  fixing  Main   door  kwikset  lock  with  handle  USA  make with  brass  or  specially  supplied  screws  of  approved  design  including cutting wood to requires shape and size with two operating keys as per
direction of the engineer - in- charge.</t>
    </r>
  </si>
  <si>
    <r>
      <rPr>
        <sz val="10"/>
        <rFont val="Calibri"/>
        <family val="2"/>
        <scheme val="minor"/>
      </rPr>
      <t>Providing and fixing wooden box type ward robe using laminated board 3/4"  (  19mm  )   thick  boxing  shelve  and  back  with  3.4"  thick  deodar wood  vaneer  board.  550mm  (  22" )  deep  including  19mm  (3/4")  thick boxing and shelves hang rods , hard board masonite 4.8mm (3/16") thick back, drawers, brass fitting ,locking arrangement handles, internal bolts,
shoe rods including painting</t>
    </r>
  </si>
  <si>
    <t>TOTAL = B TO F</t>
  </si>
  <si>
    <t>same sft of window</t>
  </si>
  <si>
    <t>FOR WINDOWS</t>
  </si>
  <si>
    <t>MUMTY</t>
  </si>
  <si>
    <t>PARAPET</t>
  </si>
  <si>
    <t>OPNINGS &amp; DOOR</t>
  </si>
  <si>
    <t>W4</t>
  </si>
  <si>
    <r>
      <rPr>
        <b/>
        <sz val="10"/>
        <rFont val="Calibri"/>
        <family val="2"/>
        <scheme val="minor"/>
      </rPr>
      <t>CONSTRUCTION OF GUEST HOUSE AT JHAL MAGSI
MUMMTY                                                                                                                                                DETAIL MEASURMENT SHEET</t>
    </r>
  </si>
  <si>
    <r>
      <rPr>
        <b/>
        <u/>
        <sz val="10"/>
        <rFont val="Calibri"/>
        <family val="2"/>
        <scheme val="minor"/>
      </rPr>
      <t>               MEASUREMENT               </t>
    </r>
  </si>
  <si>
    <r>
      <rPr>
        <sz val="10"/>
        <rFont val="Calibri"/>
        <family val="2"/>
        <scheme val="minor"/>
      </rPr>
      <t>Providing,  fabricating  and  laying     deformed  Grade  60
steel  reinforcement  (deformed   bar)  for  all     kinds  of
R.C.C   work   in   foundation,   plinth   and   ground   floor including  the  cost  of   straightening,  removal   of  rust, cutting,  bending,  binding,  wastage and providing such over-laps as are not shown on the drawings. The cost of binding wire and cement concrete spacer blocks or chairs for binding and holding the reinforcement in position is inclusive upto15 ft (5m) height</t>
    </r>
  </si>
  <si>
    <r>
      <rPr>
        <b/>
        <sz val="10"/>
        <rFont val="Calibri"/>
        <family val="2"/>
        <scheme val="minor"/>
      </rPr>
      <t>COL STEEL &amp; Lift Wall UP TO Top ROOF
LEVEL</t>
    </r>
  </si>
  <si>
    <r>
      <rPr>
        <sz val="10"/>
        <rFont val="Calibri"/>
        <family val="2"/>
        <scheme val="minor"/>
      </rPr>
      <t>Providing and fixing iron grill required section of square bars 3/8" as per approved design including welding all sides of the section  at  the   junction  and  fixing  with  sunk  iron  screws painting  with  two  coats  of  read  oxides  paint  in  masonry  or
concrete</t>
    </r>
  </si>
  <si>
    <r>
      <rPr>
        <sz val="10"/>
        <rFont val="Calibri"/>
        <family val="2"/>
        <scheme val="minor"/>
      </rPr>
      <t>Providing  and  laying  first  class  solid  burnt  brick  masonry (Brick Strength:1800psi-2000psi) including scaffolding, raking out joints and curing in ground floor superstructure and i/c cost
of testing above 4.5" with 1;4 cement ratio</t>
    </r>
  </si>
  <si>
    <t>C-1</t>
  </si>
  <si>
    <t>DOOR BEND</t>
  </si>
  <si>
    <t>MENTION ON DRAWING</t>
  </si>
  <si>
    <t>OPNINGS &amp; DOOR /WINDOWS</t>
  </si>
  <si>
    <r>
      <rPr>
        <sz val="10"/>
        <rFont val="Calibri"/>
        <family val="2"/>
        <scheme val="minor"/>
      </rPr>
      <t>Providing  and  laying in  situ  cement  concrete   1:1.5:3  cement concrete  using  crush  stone  using  approved  coarse  sand  and crushed aggregate 3/4" (19mm) and down gauge in pillars and columns  of  any  shape  in  foundation  including  compacting, curing,  cost  of  form-work  &amp;  its  removal  in  basement  and
ground floor.</t>
    </r>
  </si>
  <si>
    <r>
      <rPr>
        <sz val="10"/>
        <rFont val="Calibri"/>
        <family val="2"/>
        <scheme val="minor"/>
      </rPr>
      <t>Providing  and  laying  1:2:4  cement  concrete  using  approved coarse  sand  and  crushed  aggregate  3/4"  (19mm.)  and  down gauge  in  Door  band,  door  band  and  roof  band  of  required shape   or   section   including   formwork   and   its   removal, compacting  and  curing  in  basement  and  ground  floor  but
excluding the cost of reinforcement.</t>
    </r>
  </si>
  <si>
    <r>
      <rPr>
        <sz val="10"/>
        <rFont val="Calibri"/>
        <family val="2"/>
        <scheme val="minor"/>
      </rPr>
      <t>Providing and laying 1:2:4 cement concrete using crush stone 19 mm and down gauge in beams of required shapes or section including form work and its removal compacting and curing in basement   and   ground   floor   but   excluding   the   cost   of
reinforcement</t>
    </r>
  </si>
  <si>
    <r>
      <rPr>
        <sz val="10"/>
        <rFont val="Calibri"/>
        <family val="2"/>
        <scheme val="minor"/>
      </rPr>
      <t xml:space="preserve">Providing  and  laying  1:2:4  cement  concrete  using  approved coarse  sand  and  crushed  aggregate  3/4"  (19mm)  and  down gauge    in    </t>
    </r>
    <r>
      <rPr>
        <b/>
        <sz val="10"/>
        <rFont val="Calibri"/>
        <family val="2"/>
        <scheme val="minor"/>
      </rPr>
      <t xml:space="preserve">slabs    </t>
    </r>
    <r>
      <rPr>
        <sz val="10"/>
        <rFont val="Calibri"/>
        <family val="2"/>
        <scheme val="minor"/>
      </rPr>
      <t>including    formwork    and    its    removal, compacting   and   curing   upto   6"   (150   mm)    thickness   In
basement, plinth and ground floor</t>
    </r>
  </si>
  <si>
    <r>
      <rPr>
        <sz val="10"/>
        <rFont val="Calibri"/>
        <family val="2"/>
        <scheme val="minor"/>
      </rPr>
      <t>19mm (3/4") thick cement plaster 1:4 cement mortor ratio on Internal wall and coloumns in basment plinth and ground floor
including making edges cornor and curing.</t>
    </r>
  </si>
  <si>
    <r>
      <rPr>
        <sz val="10"/>
        <rFont val="Calibri"/>
        <family val="2"/>
        <scheme val="minor"/>
      </rPr>
      <t>Cement  plaster  using  Coarse  Sand  1:4 cement mortar ratio on  soffits  of  ceiling,  cantilever slabs,  sides  and  soffits  of beams,   in   basement   and   ground   floor  including  making
edges, corners and curing.</t>
    </r>
  </si>
  <si>
    <r>
      <rPr>
        <sz val="10"/>
        <rFont val="Calibri"/>
        <family val="2"/>
        <scheme val="minor"/>
      </rPr>
      <t>1/2 inch  (13mm) thick cement plaster  using Coarse Sand 1:4 cement mortar ratio on external walls and olumns in basement, plinth and ground floor including making edges, corners with
deep cut groves and curing.</t>
    </r>
  </si>
  <si>
    <t>same as external plaster</t>
  </si>
  <si>
    <r>
      <rPr>
        <sz val="10"/>
        <rFont val="Calibri"/>
        <family val="2"/>
        <scheme val="minor"/>
      </rPr>
      <t>Applying weather  resistant  paint  coating  such  as  ICI weather shield,Berger weather coat or equivalent to interior or  exterior walls   or   ceiling  including  supplying  all   labour,   materials, scaffoldings and removal of debris etc. @ atleast 3.50 litre per
10</t>
    </r>
  </si>
  <si>
    <r>
      <rPr>
        <sz val="10"/>
        <rFont val="Calibri"/>
        <family val="2"/>
        <scheme val="minor"/>
      </rPr>
      <t>Providing  and  fixing  hot  dipped  Galvanised  single  leaf  steel door with 2" x 2" x 1/4" frame fully panelled with 1 G.I. sheet of 22 gauge (1.15 mm) thick on wooden surface with sunken
G.I.  screws  of required size of  approved make including cost of  fabrication,  iron  lugs,  cutting  holes  and  making  good  the
damages to walls</t>
    </r>
  </si>
  <si>
    <r>
      <rPr>
        <sz val="10"/>
        <rFont val="Calibri"/>
        <family val="2"/>
        <scheme val="minor"/>
      </rPr>
      <t>Providing   and   fixing   fully   glazed   partly   fixed   and  partly hung   or   sliding   aluminium    windows    (Deluxe  model   - 1.6mm)   of   anodized   champagne   or   approved  color   of Prime,   Chawal,   Alcop,   Pakistan   Cable   or   any  approved section     as     approved     by    Engineer    Incharge   including aluminium   fittings,   local   tinted   glass,   lugs,  cutting   holes and   making   good   the   damages   to   walls  including    or sliding   fibre  wire  gauze  in  aluminium frame  as  approved by   Engineer   incharge   including   6  mm.    thick    imported
Tinted   glass   panes   aluminium fittings etc.</t>
    </r>
  </si>
  <si>
    <r>
      <rPr>
        <sz val="10"/>
        <rFont val="Calibri"/>
        <family val="2"/>
        <scheme val="minor"/>
      </rPr>
      <t xml:space="preserve">Providing and laying 1:2:4 cement concrete using Coarse Sand and   crushed   aggregate   3/4"   (19mm)   and   down   gauge   in terraces   3"   (75   mm)   average   thickness   </t>
    </r>
    <r>
      <rPr>
        <b/>
        <sz val="10"/>
        <rFont val="Calibri"/>
        <family val="2"/>
        <scheme val="minor"/>
      </rPr>
      <t xml:space="preserve">Roof   Screeding </t>
    </r>
    <r>
      <rPr>
        <sz val="10"/>
        <rFont val="Calibri"/>
        <family val="2"/>
        <scheme val="minor"/>
      </rPr>
      <t>required  slope  in  panels  including  formwork,  consolidation,
finishing, curing</t>
    </r>
  </si>
  <si>
    <r>
      <rPr>
        <sz val="10"/>
        <rFont val="Calibri"/>
        <family val="2"/>
        <scheme val="minor"/>
      </rPr>
      <t>Providing  and  laying  1"  (25mm)  thick  cement  tiles  floor 12"x12" size with 1/2" (13mm) thick topping in white cement with pigment of  required color  shade  and/or  flowered  pattern in ground floor over 1" (25mm) thick cement sand mortar 1:2 including setting the tiles with portland cement slurry, jointing and  washing  the  tiles  with  cement  slurry  of  matching  color
including grinding, rubbing, polishing &amp; the mortar cost.</t>
    </r>
  </si>
  <si>
    <t>ENGINEER'S ESTIMATE
CONSTRUCTION OF GUEST HOUSE AT JHAL MAGSI
FIRST FLOOR                                                                                                                                                                                                         DETAIL MEASURMENT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</si>
</sst>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Red]0"/>
    <numFmt numFmtId="167" formatCode="0.00;[Red]0.00"/>
    <numFmt numFmtId="168" formatCode="0.000;[Red]0.000"/>
  </numFmts>
  <fonts count="17" x14ac:knownFonts="1">
    <font>
      <sz val="10"/>
      <color rgb="FF000000"/>
      <name val="Times New Roman"/>
      <charset val="204"/>
    </font>
    <font>
      <b/>
      <sz val="11"/>
      <name val="Calibri"/>
      <family val="2"/>
      <scheme val="minor"/>
    </font>
    <font>
      <sz val="10"/>
      <color rgb="FF000000"/>
      <name val="Calibri"/>
      <family val="2"/>
      <scheme val="minor"/>
    </font>
    <font>
      <b/>
      <sz val="10"/>
      <name val="Calibri"/>
      <family val="2"/>
      <scheme val="minor"/>
    </font>
    <font>
      <sz val="10"/>
      <name val="Calibri"/>
      <family val="2"/>
      <scheme val="minor"/>
    </font>
    <font>
      <u/>
      <sz val="10"/>
      <name val="Calibri"/>
      <family val="2"/>
      <scheme val="minor"/>
    </font>
    <font>
      <b/>
      <u/>
      <sz val="10"/>
      <name val="Calibri"/>
      <family val="2"/>
      <scheme val="minor"/>
    </font>
    <font>
      <b/>
      <sz val="10"/>
      <color rgb="FF000000"/>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sz val="10"/>
      <color rgb="FF000000"/>
      <name val="Times New Roman"/>
      <family val="1"/>
    </font>
    <font>
      <b/>
      <vertAlign val="superscript"/>
      <sz val="10"/>
      <name val="Calibri"/>
      <family val="2"/>
      <scheme val="minor"/>
    </font>
    <font>
      <b/>
      <vertAlign val="superscript"/>
      <sz val="11"/>
      <name val="Calibri"/>
      <family val="2"/>
      <scheme val="minor"/>
    </font>
    <font>
      <b/>
      <sz val="10"/>
      <color rgb="FF000080"/>
      <name val="Calibri"/>
      <family val="2"/>
      <scheme val="minor"/>
    </font>
    <font>
      <sz val="10"/>
      <color rgb="FF000080"/>
      <name val="Calibri"/>
      <family val="2"/>
      <scheme val="minor"/>
    </font>
    <font>
      <sz val="10"/>
      <color rgb="FFFF0000"/>
      <name val="Calibri"/>
      <family val="2"/>
      <scheme val="minor"/>
    </font>
  </fonts>
  <fills count="3">
    <fill>
      <patternFill patternType="none"/>
    </fill>
    <fill>
      <patternFill patternType="gray125"/>
    </fill>
    <fill>
      <patternFill patternType="solid">
        <fgColor rgb="FFBEBEBE"/>
      </patternFill>
    </fill>
  </fills>
  <borders count="9">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181">
    <xf numFmtId="0" fontId="0" fillId="0" borderId="0" xfId="0" applyAlignment="1">
      <alignment horizontal="left" vertical="top"/>
    </xf>
    <xf numFmtId="0" fontId="2" fillId="0" borderId="0" xfId="0" applyFont="1" applyAlignment="1">
      <alignment horizontal="left" vertical="top"/>
    </xf>
    <xf numFmtId="0" fontId="2" fillId="0" borderId="2" xfId="0" applyFont="1" applyBorder="1" applyAlignment="1">
      <alignment horizontal="left" vertical="center" wrapText="1"/>
    </xf>
    <xf numFmtId="0" fontId="4" fillId="0" borderId="2" xfId="0" applyFont="1" applyBorder="1" applyAlignment="1">
      <alignment horizontal="right" vertical="top" wrapText="1"/>
    </xf>
    <xf numFmtId="2" fontId="2" fillId="0" borderId="2" xfId="0" applyNumberFormat="1" applyFont="1" applyBorder="1" applyAlignment="1">
      <alignment horizontal="right" vertical="top" shrinkToFit="1"/>
    </xf>
    <xf numFmtId="0" fontId="3" fillId="0" borderId="2" xfId="0" applyFont="1" applyBorder="1" applyAlignment="1">
      <alignment horizontal="left" vertical="top" wrapText="1" indent="5"/>
    </xf>
    <xf numFmtId="0" fontId="3" fillId="0" borderId="2" xfId="0" applyFont="1" applyBorder="1" applyAlignment="1">
      <alignment horizontal="left" vertical="top" wrapText="1" indent="1"/>
    </xf>
    <xf numFmtId="0" fontId="2" fillId="0" borderId="2" xfId="0" applyFont="1" applyBorder="1" applyAlignment="1">
      <alignment horizontal="center" vertical="top" wrapText="1"/>
    </xf>
    <xf numFmtId="0" fontId="3" fillId="2" borderId="2" xfId="0" applyFont="1" applyFill="1" applyBorder="1" applyAlignment="1">
      <alignment horizontal="center" vertical="top" wrapText="1"/>
    </xf>
    <xf numFmtId="1" fontId="7" fillId="0" borderId="2" xfId="0" applyNumberFormat="1" applyFont="1" applyBorder="1" applyAlignment="1">
      <alignment horizontal="center" vertical="top" shrinkToFit="1"/>
    </xf>
    <xf numFmtId="0" fontId="3" fillId="0" borderId="2" xfId="0" applyFont="1" applyBorder="1" applyAlignment="1">
      <alignment horizontal="left" vertical="top" wrapText="1"/>
    </xf>
    <xf numFmtId="3" fontId="7" fillId="0" borderId="2" xfId="0" applyNumberFormat="1" applyFont="1" applyBorder="1" applyAlignment="1">
      <alignment horizontal="right" vertical="top" shrinkToFit="1"/>
    </xf>
    <xf numFmtId="0" fontId="2" fillId="2" borderId="2" xfId="0" applyFont="1" applyFill="1" applyBorder="1" applyAlignment="1">
      <alignment horizontal="left" vertical="center" wrapText="1"/>
    </xf>
    <xf numFmtId="0" fontId="3" fillId="2" borderId="2" xfId="0" applyFont="1" applyFill="1" applyBorder="1" applyAlignment="1">
      <alignment horizontal="left" vertical="top" wrapText="1" indent="9"/>
    </xf>
    <xf numFmtId="3" fontId="7" fillId="2" borderId="2" xfId="0" applyNumberFormat="1" applyFont="1" applyFill="1" applyBorder="1" applyAlignment="1">
      <alignment horizontal="right" vertical="top" shrinkToFit="1"/>
    </xf>
    <xf numFmtId="0" fontId="2" fillId="0" borderId="8" xfId="0" applyFont="1" applyBorder="1" applyAlignment="1">
      <alignment horizontal="left" vertical="center" wrapText="1"/>
    </xf>
    <xf numFmtId="0" fontId="3" fillId="0" borderId="2" xfId="0" applyFont="1" applyBorder="1" applyAlignment="1">
      <alignment horizontal="left" vertical="top" wrapText="1" indent="8"/>
    </xf>
    <xf numFmtId="2" fontId="7" fillId="0" borderId="2" xfId="0" applyNumberFormat="1" applyFont="1" applyBorder="1" applyAlignment="1">
      <alignment horizontal="right" vertical="top" shrinkToFit="1"/>
    </xf>
    <xf numFmtId="0" fontId="8" fillId="0" borderId="0" xfId="0" applyFont="1" applyAlignment="1">
      <alignment horizontal="left" vertical="top"/>
    </xf>
    <xf numFmtId="0" fontId="8" fillId="0" borderId="2" xfId="0" applyFont="1" applyBorder="1" applyAlignment="1">
      <alignment horizontal="left" vertical="center" wrapText="1"/>
    </xf>
    <xf numFmtId="0" fontId="9" fillId="0" borderId="2" xfId="0" applyFont="1" applyBorder="1" applyAlignment="1">
      <alignment horizontal="right" vertical="top" wrapText="1"/>
    </xf>
    <xf numFmtId="2" fontId="8" fillId="0" borderId="2" xfId="0" applyNumberFormat="1" applyFont="1" applyBorder="1" applyAlignment="1">
      <alignment horizontal="right" vertical="top" shrinkToFit="1"/>
    </xf>
    <xf numFmtId="1" fontId="10" fillId="0" borderId="2" xfId="0" applyNumberFormat="1" applyFont="1" applyBorder="1" applyAlignment="1">
      <alignment horizontal="center" vertical="top" shrinkToFit="1"/>
    </xf>
    <xf numFmtId="0" fontId="1" fillId="0" borderId="2" xfId="0" applyFont="1" applyBorder="1" applyAlignment="1">
      <alignment horizontal="left" vertical="top" wrapText="1"/>
    </xf>
    <xf numFmtId="3" fontId="10" fillId="0" borderId="2" xfId="0" applyNumberFormat="1" applyFont="1" applyBorder="1" applyAlignment="1">
      <alignment horizontal="right" vertical="top" shrinkToFit="1"/>
    </xf>
    <xf numFmtId="2" fontId="10" fillId="0" borderId="2" xfId="0" applyNumberFormat="1" applyFont="1" applyBorder="1" applyAlignment="1">
      <alignment horizontal="right" vertical="top" shrinkToFit="1"/>
    </xf>
    <xf numFmtId="0" fontId="11" fillId="0" borderId="0" xfId="0" applyFont="1" applyAlignment="1">
      <alignment horizontal="left" vertical="top"/>
    </xf>
    <xf numFmtId="0" fontId="2" fillId="0" borderId="0" xfId="0" applyFont="1" applyAlignment="1">
      <alignment horizontal="left" vertical="center" wrapText="1"/>
    </xf>
    <xf numFmtId="0" fontId="2" fillId="0" borderId="2" xfId="0" applyFont="1" applyBorder="1" applyAlignment="1">
      <alignment horizontal="left" vertical="top" wrapText="1" indent="1"/>
    </xf>
    <xf numFmtId="0" fontId="2" fillId="0" borderId="2" xfId="0" applyFont="1" applyBorder="1" applyAlignment="1">
      <alignment horizontal="left" wrapText="1"/>
    </xf>
    <xf numFmtId="0" fontId="2" fillId="0" borderId="2" xfId="0" applyFont="1" applyBorder="1" applyAlignment="1">
      <alignment horizontal="left" vertical="top" wrapText="1"/>
    </xf>
    <xf numFmtId="0" fontId="3" fillId="0" borderId="0" xfId="0" applyFont="1" applyAlignment="1">
      <alignment horizontal="left" vertical="top" wrapText="1" indent="18"/>
    </xf>
    <xf numFmtId="0" fontId="3" fillId="0" borderId="2" xfId="0" applyFont="1" applyBorder="1" applyAlignment="1">
      <alignment horizontal="center" vertical="top" wrapText="1"/>
    </xf>
    <xf numFmtId="0" fontId="3" fillId="0" borderId="2" xfId="0" applyFont="1" applyBorder="1" applyAlignment="1">
      <alignment horizontal="left" vertical="top" wrapText="1" indent="9"/>
    </xf>
    <xf numFmtId="0" fontId="3" fillId="0" borderId="2" xfId="0" applyFont="1" applyBorder="1" applyAlignment="1">
      <alignment horizontal="left" vertical="top" wrapText="1" indent="2"/>
    </xf>
    <xf numFmtId="2" fontId="2" fillId="0" borderId="2" xfId="0" applyNumberFormat="1" applyFont="1" applyBorder="1" applyAlignment="1">
      <alignment horizontal="center" vertical="center" shrinkToFit="1"/>
    </xf>
    <xf numFmtId="0" fontId="4" fillId="0" borderId="2" xfId="0" applyFont="1" applyBorder="1" applyAlignment="1">
      <alignment horizontal="center" vertical="top" wrapText="1"/>
    </xf>
    <xf numFmtId="164" fontId="2" fillId="0" borderId="2" xfId="0" applyNumberFormat="1" applyFont="1" applyBorder="1" applyAlignment="1">
      <alignment horizontal="right" vertical="top" shrinkToFit="1"/>
    </xf>
    <xf numFmtId="4" fontId="2" fillId="0" borderId="2" xfId="0" applyNumberFormat="1" applyFont="1" applyBorder="1" applyAlignment="1">
      <alignment horizontal="right" vertical="top" shrinkToFit="1"/>
    </xf>
    <xf numFmtId="2" fontId="2" fillId="0" borderId="2" xfId="0" applyNumberFormat="1" applyFont="1" applyBorder="1" applyAlignment="1">
      <alignment horizontal="center" vertical="top" shrinkToFit="1"/>
    </xf>
    <xf numFmtId="0" fontId="4" fillId="0" borderId="2" xfId="0" applyFont="1" applyBorder="1" applyAlignment="1">
      <alignment horizontal="center" vertical="center" wrapText="1"/>
    </xf>
    <xf numFmtId="0" fontId="3" fillId="0" borderId="2" xfId="0" applyFont="1" applyBorder="1" applyAlignment="1">
      <alignment horizontal="right" vertical="top" wrapText="1"/>
    </xf>
    <xf numFmtId="0" fontId="4" fillId="0" borderId="2" xfId="0" applyFont="1" applyBorder="1" applyAlignment="1">
      <alignment horizontal="left" vertical="top" wrapText="1" indent="1"/>
    </xf>
    <xf numFmtId="0" fontId="4" fillId="0" borderId="2" xfId="0" applyFont="1" applyBorder="1" applyAlignment="1">
      <alignment horizontal="left" vertical="center" wrapText="1" indent="1"/>
    </xf>
    <xf numFmtId="2" fontId="2" fillId="0" borderId="2" xfId="0" applyNumberFormat="1" applyFont="1" applyBorder="1" applyAlignment="1">
      <alignment horizontal="left" vertical="top" indent="1" shrinkToFit="1"/>
    </xf>
    <xf numFmtId="0" fontId="4" fillId="0" borderId="2" xfId="0" applyFont="1" applyBorder="1" applyAlignment="1">
      <alignment horizontal="left" vertical="top" wrapText="1"/>
    </xf>
    <xf numFmtId="0" fontId="8" fillId="0" borderId="2" xfId="0" applyFont="1" applyBorder="1" applyAlignment="1">
      <alignment horizontal="left" vertical="top" wrapText="1"/>
    </xf>
    <xf numFmtId="0" fontId="1" fillId="0" borderId="2" xfId="0" applyFont="1" applyBorder="1" applyAlignment="1">
      <alignment horizontal="center" vertical="top" wrapText="1"/>
    </xf>
    <xf numFmtId="0" fontId="1" fillId="0" borderId="2" xfId="0" applyFont="1" applyBorder="1" applyAlignment="1">
      <alignment horizontal="right" vertical="top" wrapText="1"/>
    </xf>
    <xf numFmtId="1" fontId="8" fillId="0" borderId="2" xfId="0" applyNumberFormat="1" applyFont="1" applyBorder="1" applyAlignment="1">
      <alignment horizontal="center" vertical="center" shrinkToFit="1"/>
    </xf>
    <xf numFmtId="0" fontId="8" fillId="0" borderId="2" xfId="0" applyFont="1" applyBorder="1" applyAlignment="1">
      <alignment horizontal="left" wrapText="1"/>
    </xf>
    <xf numFmtId="0" fontId="9" fillId="0" borderId="2" xfId="0" applyFont="1" applyBorder="1" applyAlignment="1">
      <alignment horizontal="center" vertical="top" wrapText="1"/>
    </xf>
    <xf numFmtId="1" fontId="8" fillId="0" borderId="2" xfId="0" applyNumberFormat="1" applyFont="1" applyBorder="1" applyAlignment="1">
      <alignment horizontal="center" vertical="top" shrinkToFit="1"/>
    </xf>
    <xf numFmtId="4" fontId="8" fillId="0" borderId="2" xfId="0" applyNumberFormat="1" applyFont="1" applyBorder="1" applyAlignment="1">
      <alignment horizontal="right" vertical="top" shrinkToFit="1"/>
    </xf>
    <xf numFmtId="1" fontId="2" fillId="0" borderId="2" xfId="0" applyNumberFormat="1" applyFont="1" applyBorder="1" applyAlignment="1">
      <alignment horizontal="center" vertical="center" shrinkToFit="1"/>
    </xf>
    <xf numFmtId="1" fontId="2" fillId="0" borderId="2" xfId="0" applyNumberFormat="1" applyFont="1" applyBorder="1" applyAlignment="1">
      <alignment horizontal="center" vertical="top" shrinkToFit="1"/>
    </xf>
    <xf numFmtId="4" fontId="7" fillId="0" borderId="2" xfId="0" applyNumberFormat="1" applyFont="1" applyBorder="1" applyAlignment="1">
      <alignment horizontal="right" vertical="top" shrinkToFit="1"/>
    </xf>
    <xf numFmtId="0" fontId="1" fillId="0" borderId="2" xfId="0" applyFont="1" applyBorder="1" applyAlignment="1">
      <alignment horizontal="left" vertical="top" wrapText="1" indent="6"/>
    </xf>
    <xf numFmtId="3" fontId="8" fillId="0" borderId="2" xfId="0" applyNumberFormat="1" applyFont="1" applyBorder="1" applyAlignment="1">
      <alignment horizontal="right" vertical="top" shrinkToFit="1"/>
    </xf>
    <xf numFmtId="0" fontId="3" fillId="0" borderId="2" xfId="0" applyFont="1" applyBorder="1" applyAlignment="1">
      <alignment horizontal="left" vertical="top" wrapText="1" indent="6"/>
    </xf>
    <xf numFmtId="3" fontId="2" fillId="0" borderId="2" xfId="0" applyNumberFormat="1" applyFont="1" applyBorder="1" applyAlignment="1">
      <alignment horizontal="right" vertical="top" shrinkToFit="1"/>
    </xf>
    <xf numFmtId="0" fontId="3" fillId="0" borderId="2" xfId="0" applyFont="1" applyBorder="1" applyAlignment="1">
      <alignment horizontal="left" vertical="top" wrapText="1" indent="7"/>
    </xf>
    <xf numFmtId="2" fontId="7" fillId="0" borderId="2" xfId="0" applyNumberFormat="1" applyFont="1" applyBorder="1" applyAlignment="1">
      <alignment horizontal="left" vertical="top" indent="1" shrinkToFit="1"/>
    </xf>
    <xf numFmtId="2" fontId="8" fillId="0" borderId="2" xfId="0" applyNumberFormat="1" applyFont="1" applyBorder="1" applyAlignment="1">
      <alignment horizontal="center" vertical="center" shrinkToFit="1"/>
    </xf>
    <xf numFmtId="164" fontId="8" fillId="0" borderId="2" xfId="0" applyNumberFormat="1" applyFont="1" applyBorder="1" applyAlignment="1">
      <alignment horizontal="center" vertical="top" shrinkToFit="1"/>
    </xf>
    <xf numFmtId="2" fontId="8" fillId="0" borderId="2" xfId="0" applyNumberFormat="1" applyFont="1" applyBorder="1" applyAlignment="1">
      <alignment horizontal="center" vertical="top" shrinkToFit="1"/>
    </xf>
    <xf numFmtId="165" fontId="8" fillId="0" borderId="2" xfId="0" applyNumberFormat="1" applyFont="1" applyBorder="1" applyAlignment="1">
      <alignment horizontal="center" vertical="top" shrinkToFit="1"/>
    </xf>
    <xf numFmtId="164" fontId="7" fillId="0" borderId="2" xfId="0" applyNumberFormat="1" applyFont="1" applyBorder="1" applyAlignment="1">
      <alignment horizontal="center" vertical="top" shrinkToFit="1"/>
    </xf>
    <xf numFmtId="164" fontId="2" fillId="0" borderId="2" xfId="0" applyNumberFormat="1" applyFont="1" applyBorder="1" applyAlignment="1">
      <alignment horizontal="center" vertical="top" shrinkToFit="1"/>
    </xf>
    <xf numFmtId="165" fontId="7" fillId="0" borderId="2" xfId="0" applyNumberFormat="1" applyFont="1" applyBorder="1" applyAlignment="1">
      <alignment horizontal="center" vertical="top" shrinkToFit="1"/>
    </xf>
    <xf numFmtId="165" fontId="2" fillId="0" borderId="2" xfId="0" applyNumberFormat="1" applyFont="1" applyBorder="1" applyAlignment="1">
      <alignment horizontal="center" vertical="top" shrinkToFit="1"/>
    </xf>
    <xf numFmtId="164" fontId="7" fillId="0" borderId="2" xfId="0" applyNumberFormat="1" applyFont="1" applyBorder="1" applyAlignment="1">
      <alignment horizontal="right" vertical="top" shrinkToFit="1"/>
    </xf>
    <xf numFmtId="0" fontId="3" fillId="0" borderId="2" xfId="0" applyFont="1" applyBorder="1" applyAlignment="1">
      <alignment horizontal="left" vertical="top" wrapText="1" indent="4"/>
    </xf>
    <xf numFmtId="0" fontId="4" fillId="0" borderId="2" xfId="0" applyFont="1" applyBorder="1" applyAlignment="1">
      <alignment horizontal="left" vertical="top" wrapText="1" indent="6"/>
    </xf>
    <xf numFmtId="166" fontId="16" fillId="0" borderId="2" xfId="0" applyNumberFormat="1" applyFont="1" applyBorder="1" applyAlignment="1">
      <alignment horizontal="center" vertical="top" shrinkToFit="1"/>
    </xf>
    <xf numFmtId="167" fontId="16" fillId="0" borderId="2" xfId="0" applyNumberFormat="1" applyFont="1" applyBorder="1" applyAlignment="1">
      <alignment horizontal="center" vertical="top" shrinkToFit="1"/>
    </xf>
    <xf numFmtId="168" fontId="16" fillId="0" borderId="2" xfId="0" applyNumberFormat="1" applyFont="1" applyBorder="1" applyAlignment="1">
      <alignment horizontal="center" vertical="top" shrinkToFit="1"/>
    </xf>
    <xf numFmtId="167" fontId="16" fillId="0" borderId="2" xfId="0" applyNumberFormat="1" applyFont="1" applyBorder="1" applyAlignment="1">
      <alignment horizontal="right" vertical="top" shrinkToFit="1"/>
    </xf>
    <xf numFmtId="0" fontId="2" fillId="0" borderId="1" xfId="0" applyFont="1" applyBorder="1" applyAlignment="1">
      <alignment horizontal="left" wrapText="1"/>
    </xf>
    <xf numFmtId="2" fontId="2" fillId="0" borderId="2" xfId="0" applyNumberFormat="1" applyFont="1" applyBorder="1" applyAlignment="1">
      <alignment horizontal="left" vertical="center" shrinkToFit="1"/>
    </xf>
    <xf numFmtId="0" fontId="2" fillId="0" borderId="3" xfId="0" applyFont="1" applyBorder="1" applyAlignment="1">
      <alignment horizontal="left" wrapText="1"/>
    </xf>
    <xf numFmtId="164" fontId="2" fillId="0" borderId="2" xfId="0" applyNumberFormat="1" applyFont="1" applyBorder="1" applyAlignment="1">
      <alignment horizontal="left" vertical="top" shrinkToFit="1"/>
    </xf>
    <xf numFmtId="2" fontId="2" fillId="0" borderId="2" xfId="0" applyNumberFormat="1" applyFont="1" applyBorder="1" applyAlignment="1">
      <alignment horizontal="left" vertical="top" indent="2" shrinkToFit="1"/>
    </xf>
    <xf numFmtId="0" fontId="2" fillId="0" borderId="1" xfId="0" applyFont="1" applyBorder="1" applyAlignment="1">
      <alignment horizontal="left" vertical="center" wrapText="1"/>
    </xf>
    <xf numFmtId="0" fontId="4" fillId="0" borderId="0" xfId="0" applyFont="1" applyAlignment="1">
      <alignment horizontal="center" vertical="top" wrapText="1"/>
    </xf>
    <xf numFmtId="0" fontId="4" fillId="0" borderId="0" xfId="0" applyFont="1" applyAlignment="1">
      <alignment horizontal="right" vertical="top" wrapText="1"/>
    </xf>
    <xf numFmtId="2" fontId="2" fillId="0" borderId="0" xfId="0" applyNumberFormat="1" applyFont="1" applyAlignment="1">
      <alignment horizontal="right" vertical="top" shrinkToFit="1"/>
    </xf>
    <xf numFmtId="4" fontId="2" fillId="0" borderId="0" xfId="0" applyNumberFormat="1" applyFont="1" applyAlignment="1">
      <alignment horizontal="right" vertical="top" shrinkToFit="1"/>
    </xf>
    <xf numFmtId="0" fontId="2" fillId="0" borderId="0" xfId="0" applyFont="1" applyAlignment="1">
      <alignment horizontal="left" wrapText="1"/>
    </xf>
    <xf numFmtId="2" fontId="2" fillId="0" borderId="0" xfId="0" applyNumberFormat="1" applyFont="1" applyAlignment="1">
      <alignment horizontal="center" vertical="center" shrinkToFit="1"/>
    </xf>
    <xf numFmtId="0" fontId="2" fillId="0" borderId="0" xfId="0" applyFont="1" applyAlignment="1">
      <alignment horizontal="left" vertical="top" wrapText="1"/>
    </xf>
    <xf numFmtId="1" fontId="7" fillId="0" borderId="0" xfId="0" applyNumberFormat="1" applyFont="1" applyAlignment="1">
      <alignment horizontal="center" vertical="top" shrinkToFit="1"/>
    </xf>
    <xf numFmtId="0" fontId="3" fillId="0" borderId="0" xfId="0" applyFont="1" applyAlignment="1">
      <alignment horizontal="left" vertical="top" wrapText="1"/>
    </xf>
    <xf numFmtId="4" fontId="2" fillId="0" borderId="0" xfId="0" applyNumberFormat="1" applyFont="1" applyAlignment="1">
      <alignment horizontal="left" vertical="center" wrapText="1"/>
    </xf>
    <xf numFmtId="0" fontId="4" fillId="0" borderId="0" xfId="0" applyFont="1" applyAlignment="1">
      <alignment horizontal="left" vertical="top" wrapText="1"/>
    </xf>
    <xf numFmtId="1" fontId="2" fillId="0" borderId="0" xfId="0" applyNumberFormat="1" applyFont="1" applyAlignment="1">
      <alignment horizontal="center" vertical="top" shrinkToFit="1"/>
    </xf>
    <xf numFmtId="1" fontId="2" fillId="0" borderId="3" xfId="0" applyNumberFormat="1" applyFont="1" applyBorder="1" applyAlignment="1">
      <alignment horizontal="center" vertical="top" shrinkToFit="1"/>
    </xf>
    <xf numFmtId="0" fontId="4" fillId="0" borderId="7" xfId="0" applyFont="1" applyBorder="1" applyAlignment="1">
      <alignment horizontal="center" vertical="top" wrapText="1"/>
    </xf>
    <xf numFmtId="4" fontId="2" fillId="0" borderId="4" xfId="0" applyNumberFormat="1" applyFont="1" applyBorder="1" applyAlignment="1">
      <alignment horizontal="right" vertical="top" shrinkToFit="1"/>
    </xf>
    <xf numFmtId="1" fontId="8" fillId="0" borderId="3" xfId="0" applyNumberFormat="1" applyFont="1" applyBorder="1" applyAlignment="1">
      <alignment horizontal="center" vertical="top" shrinkToFit="1"/>
    </xf>
    <xf numFmtId="0" fontId="9" fillId="0" borderId="7" xfId="0" applyFont="1" applyBorder="1" applyAlignment="1">
      <alignment horizontal="center" vertical="top" wrapText="1"/>
    </xf>
    <xf numFmtId="4" fontId="8" fillId="0" borderId="4" xfId="0" applyNumberFormat="1" applyFont="1" applyBorder="1" applyAlignment="1">
      <alignment horizontal="right" vertical="top" shrinkToFit="1"/>
    </xf>
    <xf numFmtId="0" fontId="3" fillId="2" borderId="0" xfId="0" applyFont="1" applyFill="1" applyAlignment="1">
      <alignment horizontal="center" vertical="top" wrapText="1"/>
    </xf>
    <xf numFmtId="0" fontId="3" fillId="0" borderId="0" xfId="0" applyFont="1" applyAlignment="1">
      <alignment horizontal="center" vertical="top" wrapText="1"/>
    </xf>
    <xf numFmtId="0" fontId="3" fillId="0" borderId="1" xfId="0" applyFont="1" applyBorder="1" applyAlignment="1">
      <alignment horizontal="center" vertical="top" wrapText="1"/>
    </xf>
    <xf numFmtId="0" fontId="4" fillId="0" borderId="3" xfId="0" applyFont="1" applyBorder="1" applyAlignment="1">
      <alignment horizontal="left" vertical="top" wrapText="1" indent="4"/>
    </xf>
    <xf numFmtId="0" fontId="4" fillId="0" borderId="4" xfId="0" applyFont="1" applyBorder="1" applyAlignment="1">
      <alignment horizontal="left" vertical="top" wrapText="1" indent="4"/>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3" xfId="0" applyFont="1" applyBorder="1" applyAlignment="1">
      <alignment horizontal="left" vertical="top" wrapText="1" indent="13"/>
    </xf>
    <xf numFmtId="0" fontId="3" fillId="0" borderId="4" xfId="0" applyFont="1" applyBorder="1" applyAlignment="1">
      <alignment horizontal="left" vertical="top" wrapText="1" indent="13"/>
    </xf>
    <xf numFmtId="0" fontId="3" fillId="2" borderId="3"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4" xfId="0" applyFont="1" applyFill="1" applyBorder="1" applyAlignment="1">
      <alignment horizontal="left" vertical="top" wrapText="1"/>
    </xf>
    <xf numFmtId="0" fontId="4" fillId="0" borderId="0" xfId="0" applyFont="1" applyAlignment="1">
      <alignment horizontal="left" vertical="top" wrapText="1"/>
    </xf>
    <xf numFmtId="0" fontId="3" fillId="0" borderId="1" xfId="0" applyFont="1" applyBorder="1" applyAlignment="1">
      <alignment horizontal="left" vertical="top" wrapText="1"/>
    </xf>
    <xf numFmtId="0" fontId="4" fillId="0" borderId="0" xfId="0" applyFont="1" applyAlignment="1">
      <alignment horizontal="center" vertical="top" wrapText="1"/>
    </xf>
    <xf numFmtId="0" fontId="3" fillId="0" borderId="3" xfId="0" applyFont="1" applyBorder="1" applyAlignment="1">
      <alignment horizontal="right" vertical="top" wrapText="1"/>
    </xf>
    <xf numFmtId="0" fontId="3" fillId="0" borderId="7" xfId="0" applyFont="1" applyBorder="1" applyAlignment="1">
      <alignment horizontal="right" vertical="top" wrapText="1"/>
    </xf>
    <xf numFmtId="0" fontId="3" fillId="0" borderId="4" xfId="0" applyFont="1" applyBorder="1" applyAlignment="1">
      <alignment horizontal="right" vertical="top" wrapText="1"/>
    </xf>
    <xf numFmtId="0" fontId="2" fillId="0" borderId="0" xfId="0" applyFont="1" applyAlignment="1">
      <alignment horizontal="center" vertical="top" wrapText="1"/>
    </xf>
    <xf numFmtId="0" fontId="2" fillId="0" borderId="0" xfId="0" applyFont="1" applyAlignment="1">
      <alignment horizontal="left" vertical="top" wrapText="1" indent="4"/>
    </xf>
    <xf numFmtId="0" fontId="3" fillId="0" borderId="3" xfId="0" applyFont="1" applyBorder="1" applyAlignment="1">
      <alignment horizontal="left" vertical="top" wrapText="1"/>
    </xf>
    <xf numFmtId="0" fontId="3" fillId="0" borderId="7" xfId="0" applyFont="1" applyBorder="1" applyAlignment="1">
      <alignment horizontal="left" vertical="top" wrapText="1"/>
    </xf>
    <xf numFmtId="0" fontId="3"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8" fillId="0" borderId="0" xfId="0" applyFont="1" applyAlignment="1">
      <alignment horizontal="left" vertical="top" wrapText="1" indent="4"/>
    </xf>
    <xf numFmtId="0" fontId="1" fillId="0" borderId="3" xfId="0" applyFont="1" applyBorder="1" applyAlignment="1">
      <alignment horizontal="left" vertical="top" wrapText="1"/>
    </xf>
    <xf numFmtId="0" fontId="1" fillId="0" borderId="7" xfId="0" applyFont="1" applyBorder="1" applyAlignment="1">
      <alignment horizontal="left" vertical="top" wrapText="1"/>
    </xf>
    <xf numFmtId="0" fontId="1" fillId="0" borderId="4" xfId="0" applyFont="1" applyBorder="1" applyAlignment="1">
      <alignment horizontal="left" vertical="top" wrapText="1"/>
    </xf>
    <xf numFmtId="0" fontId="2" fillId="0" borderId="3" xfId="0" applyFont="1" applyBorder="1" applyAlignment="1">
      <alignment horizontal="left" wrapText="1"/>
    </xf>
    <xf numFmtId="0" fontId="2" fillId="0" borderId="7" xfId="0" applyFont="1" applyBorder="1" applyAlignment="1">
      <alignment horizontal="left" wrapText="1"/>
    </xf>
    <xf numFmtId="0" fontId="2" fillId="0" borderId="4" xfId="0" applyFont="1" applyBorder="1" applyAlignment="1">
      <alignment horizontal="left"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3" xfId="0" applyFont="1" applyBorder="1" applyAlignment="1">
      <alignment horizontal="left" vertical="top" wrapText="1" indent="4"/>
    </xf>
    <xf numFmtId="0" fontId="3" fillId="0" borderId="7" xfId="0" applyFont="1" applyBorder="1" applyAlignment="1">
      <alignment horizontal="left" vertical="top" wrapText="1" indent="4"/>
    </xf>
    <xf numFmtId="0" fontId="3" fillId="0" borderId="4" xfId="0" applyFont="1" applyBorder="1" applyAlignment="1">
      <alignment horizontal="left" vertical="top" wrapText="1" indent="4"/>
    </xf>
    <xf numFmtId="0" fontId="3" fillId="0" borderId="5" xfId="0" applyFont="1" applyBorder="1" applyAlignment="1">
      <alignment horizontal="left" vertical="top" wrapText="1" indent="2"/>
    </xf>
    <xf numFmtId="0" fontId="3" fillId="0" borderId="6" xfId="0" applyFont="1" applyBorder="1" applyAlignment="1">
      <alignment horizontal="left" vertical="top" wrapText="1" indent="2"/>
    </xf>
    <xf numFmtId="0" fontId="3" fillId="0" borderId="3" xfId="0" applyFont="1" applyBorder="1" applyAlignment="1">
      <alignment horizontal="left" vertical="top" wrapText="1" indent="2"/>
    </xf>
    <xf numFmtId="0" fontId="3" fillId="0" borderId="4" xfId="0" applyFont="1" applyBorder="1" applyAlignment="1">
      <alignment horizontal="left" vertical="top" wrapText="1" indent="2"/>
    </xf>
    <xf numFmtId="0" fontId="3" fillId="0" borderId="3" xfId="0" applyFont="1" applyBorder="1" applyAlignment="1">
      <alignment horizontal="left" vertical="top" wrapText="1" indent="3"/>
    </xf>
    <xf numFmtId="0" fontId="3" fillId="0" borderId="4" xfId="0" applyFont="1" applyBorder="1" applyAlignment="1">
      <alignment horizontal="left" vertical="top" wrapText="1" indent="3"/>
    </xf>
    <xf numFmtId="0" fontId="4" fillId="0" borderId="3" xfId="0" applyFont="1" applyBorder="1" applyAlignment="1">
      <alignment horizontal="left" vertical="top" wrapText="1" indent="1"/>
    </xf>
    <xf numFmtId="0" fontId="4" fillId="0" borderId="4" xfId="0" applyFont="1" applyBorder="1" applyAlignment="1">
      <alignment horizontal="left" vertical="top" wrapText="1" inden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4" fillId="0" borderId="3" xfId="0" applyFont="1" applyBorder="1" applyAlignment="1">
      <alignment horizontal="center" vertical="top" wrapText="1"/>
    </xf>
    <xf numFmtId="0" fontId="4" fillId="0" borderId="7" xfId="0" applyFont="1" applyBorder="1" applyAlignment="1">
      <alignment horizontal="center" vertical="top" wrapText="1"/>
    </xf>
    <xf numFmtId="0" fontId="4" fillId="0" borderId="4" xfId="0" applyFont="1" applyBorder="1" applyAlignment="1">
      <alignment horizontal="center" vertical="top" wrapText="1"/>
    </xf>
    <xf numFmtId="0" fontId="8" fillId="0" borderId="0" xfId="0" applyFont="1" applyAlignment="1">
      <alignment horizontal="center"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3" xfId="0" applyFont="1" applyBorder="1" applyAlignment="1">
      <alignment horizontal="left" vertical="top" wrapText="1" indent="4"/>
    </xf>
    <xf numFmtId="0" fontId="1" fillId="0" borderId="7" xfId="0" applyFont="1" applyBorder="1" applyAlignment="1">
      <alignment horizontal="left" vertical="top" wrapText="1" indent="4"/>
    </xf>
    <xf numFmtId="0" fontId="1" fillId="0" borderId="4" xfId="0" applyFont="1" applyBorder="1" applyAlignment="1">
      <alignment horizontal="left" vertical="top" wrapText="1" indent="4"/>
    </xf>
    <xf numFmtId="0" fontId="1" fillId="0" borderId="5" xfId="0" applyFont="1" applyBorder="1" applyAlignment="1">
      <alignment horizontal="left" vertical="top" wrapText="1" indent="2"/>
    </xf>
    <xf numFmtId="0" fontId="1" fillId="0" borderId="6" xfId="0" applyFont="1" applyBorder="1" applyAlignment="1">
      <alignment horizontal="left" vertical="top" wrapText="1" indent="2"/>
    </xf>
    <xf numFmtId="0" fontId="9" fillId="0" borderId="3" xfId="0" applyFont="1" applyBorder="1" applyAlignment="1">
      <alignment horizontal="left" vertical="center" wrapText="1" indent="3"/>
    </xf>
    <xf numFmtId="0" fontId="9" fillId="0" borderId="4" xfId="0" applyFont="1" applyBorder="1" applyAlignment="1">
      <alignment horizontal="left" vertical="center" wrapText="1" indent="3"/>
    </xf>
    <xf numFmtId="0" fontId="1" fillId="0" borderId="3" xfId="0" applyFont="1" applyBorder="1" applyAlignment="1">
      <alignment horizontal="left" vertical="top" wrapText="1" indent="3"/>
    </xf>
    <xf numFmtId="0" fontId="1" fillId="0" borderId="4" xfId="0" applyFont="1" applyBorder="1" applyAlignment="1">
      <alignment horizontal="left" vertical="top" wrapText="1" indent="3"/>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3" xfId="0" applyFont="1" applyBorder="1" applyAlignment="1">
      <alignment horizontal="left" vertical="top" wrapText="1" indent="9"/>
    </xf>
    <xf numFmtId="0" fontId="1" fillId="0" borderId="7" xfId="0" applyFont="1" applyBorder="1" applyAlignment="1">
      <alignment horizontal="left" vertical="top" wrapText="1" indent="9"/>
    </xf>
    <xf numFmtId="0" fontId="1" fillId="0" borderId="4" xfId="0" applyFont="1" applyBorder="1" applyAlignment="1">
      <alignment horizontal="left" vertical="top" wrapText="1" indent="9"/>
    </xf>
    <xf numFmtId="0" fontId="3" fillId="0" borderId="1" xfId="0" applyFont="1" applyBorder="1" applyAlignment="1">
      <alignment horizontal="left" vertical="top" wrapText="1" indent="4"/>
    </xf>
    <xf numFmtId="0" fontId="3" fillId="0" borderId="5" xfId="0" applyFont="1" applyBorder="1" applyAlignment="1">
      <alignment horizontal="left" vertical="top" wrapText="1" indent="1"/>
    </xf>
    <xf numFmtId="0" fontId="3" fillId="0" borderId="6" xfId="0" applyFont="1" applyBorder="1" applyAlignment="1">
      <alignment horizontal="left" vertical="top" wrapText="1" indent="1"/>
    </xf>
    <xf numFmtId="0" fontId="4" fillId="0" borderId="3" xfId="0" applyFont="1" applyBorder="1" applyAlignment="1">
      <alignment horizontal="left" vertical="top" wrapText="1" indent="5"/>
    </xf>
    <xf numFmtId="0" fontId="4" fillId="0" borderId="7" xfId="0" applyFont="1" applyBorder="1" applyAlignment="1">
      <alignment horizontal="left" vertical="top" wrapText="1" indent="5"/>
    </xf>
    <xf numFmtId="0" fontId="4" fillId="0" borderId="4" xfId="0" applyFont="1" applyBorder="1" applyAlignment="1">
      <alignment horizontal="left" vertical="top" wrapText="1" indent="5"/>
    </xf>
    <xf numFmtId="0" fontId="3" fillId="0" borderId="3" xfId="0" applyFont="1" applyBorder="1" applyAlignment="1">
      <alignment horizontal="left" vertical="top" wrapText="1" indent="5"/>
    </xf>
    <xf numFmtId="0" fontId="3" fillId="0" borderId="7" xfId="0" applyFont="1" applyBorder="1" applyAlignment="1">
      <alignment horizontal="left" vertical="top" wrapText="1" indent="5"/>
    </xf>
    <xf numFmtId="0" fontId="3" fillId="0" borderId="4" xfId="0" applyFont="1" applyBorder="1" applyAlignment="1">
      <alignment horizontal="left" vertical="top" wrapText="1" indent="5"/>
    </xf>
    <xf numFmtId="0" fontId="3" fillId="0" borderId="1" xfId="0" applyFont="1" applyBorder="1" applyAlignment="1">
      <alignment horizontal="left" vertical="top" wrapText="1" indent="2"/>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
  <sheetViews>
    <sheetView topLeftCell="A8" workbookViewId="0">
      <selection activeCell="C14" sqref="C14"/>
    </sheetView>
  </sheetViews>
  <sheetFormatPr defaultRowHeight="12.75" x14ac:dyDescent="0.2"/>
  <cols>
    <col min="1" max="1" width="6.1640625" style="26" customWidth="1"/>
    <col min="2" max="2" width="48.83203125" style="26" customWidth="1"/>
    <col min="3" max="3" width="30.6640625" style="26" customWidth="1"/>
    <col min="4" max="4" width="22" style="26" customWidth="1"/>
    <col min="5" max="5" width="12.1640625" style="26" customWidth="1"/>
    <col min="6" max="16384" width="9.33203125" style="26"/>
  </cols>
  <sheetData>
    <row r="1" spans="1:5" ht="23.1" customHeight="1" x14ac:dyDescent="0.2">
      <c r="A1" s="102" t="s">
        <v>0</v>
      </c>
      <c r="B1" s="102"/>
      <c r="C1" s="102"/>
      <c r="D1" s="102"/>
      <c r="E1" s="1"/>
    </row>
    <row r="2" spans="1:5" ht="14.25" customHeight="1" x14ac:dyDescent="0.2">
      <c r="A2" s="103" t="s">
        <v>1</v>
      </c>
      <c r="B2" s="103"/>
      <c r="C2" s="103"/>
      <c r="D2" s="103"/>
      <c r="E2" s="1"/>
    </row>
    <row r="3" spans="1:5" ht="15.6" customHeight="1" x14ac:dyDescent="0.2">
      <c r="A3" s="104" t="s">
        <v>2</v>
      </c>
      <c r="B3" s="104"/>
      <c r="C3" s="104"/>
      <c r="D3" s="104"/>
      <c r="E3" s="1"/>
    </row>
    <row r="4" spans="1:5" ht="30.95" customHeight="1" x14ac:dyDescent="0.2">
      <c r="A4" s="105" t="s">
        <v>3</v>
      </c>
      <c r="B4" s="106"/>
      <c r="C4" s="2"/>
      <c r="D4" s="2"/>
      <c r="E4" s="1"/>
    </row>
    <row r="5" spans="1:5" ht="14.25" customHeight="1" x14ac:dyDescent="0.2">
      <c r="A5" s="2"/>
      <c r="B5" s="2"/>
      <c r="C5" s="3" t="s">
        <v>4</v>
      </c>
      <c r="D5" s="4">
        <v>1150</v>
      </c>
      <c r="E5" s="1"/>
    </row>
    <row r="6" spans="1:5" ht="14.25" customHeight="1" x14ac:dyDescent="0.2">
      <c r="A6" s="2"/>
      <c r="B6" s="2"/>
      <c r="C6" s="3" t="s">
        <v>5</v>
      </c>
      <c r="D6" s="4">
        <v>122</v>
      </c>
      <c r="E6" s="1"/>
    </row>
    <row r="7" spans="1:5" ht="14.25" customHeight="1" x14ac:dyDescent="0.2">
      <c r="A7" s="2"/>
      <c r="B7" s="2"/>
      <c r="C7" s="3" t="s">
        <v>6</v>
      </c>
      <c r="D7" s="4">
        <v>1272</v>
      </c>
      <c r="E7" s="1"/>
    </row>
    <row r="8" spans="1:5" ht="17.100000000000001" customHeight="1" x14ac:dyDescent="0.2">
      <c r="A8" s="107" t="s">
        <v>7</v>
      </c>
      <c r="B8" s="5" t="s">
        <v>8</v>
      </c>
      <c r="C8" s="109" t="s">
        <v>9</v>
      </c>
      <c r="D8" s="110"/>
      <c r="E8" s="1"/>
    </row>
    <row r="9" spans="1:5" ht="28.5" customHeight="1" x14ac:dyDescent="0.2">
      <c r="A9" s="108"/>
      <c r="B9" s="2"/>
      <c r="C9" s="6" t="s">
        <v>10</v>
      </c>
      <c r="D9" s="7" t="s">
        <v>11</v>
      </c>
      <c r="E9" s="1"/>
    </row>
    <row r="10" spans="1:5" ht="16.7" customHeight="1" x14ac:dyDescent="0.2">
      <c r="A10" s="8" t="s">
        <v>12</v>
      </c>
      <c r="B10" s="111" t="s">
        <v>13</v>
      </c>
      <c r="C10" s="112"/>
      <c r="D10" s="113"/>
      <c r="E10" s="1"/>
    </row>
    <row r="11" spans="1:5" ht="24.2" customHeight="1" x14ac:dyDescent="0.2">
      <c r="A11" s="9">
        <v>1</v>
      </c>
      <c r="B11" s="10" t="s">
        <v>14</v>
      </c>
      <c r="C11" s="11">
        <f>+'Table 7'!G28</f>
        <v>0</v>
      </c>
      <c r="D11" s="2"/>
      <c r="E11" s="1"/>
    </row>
    <row r="12" spans="1:5" ht="24.2" customHeight="1" x14ac:dyDescent="0.2">
      <c r="A12" s="9">
        <v>2</v>
      </c>
      <c r="B12" s="10" t="s">
        <v>15</v>
      </c>
      <c r="C12" s="11">
        <f>+'Table 11'!G14</f>
        <v>0</v>
      </c>
      <c r="D12" s="2"/>
      <c r="E12" s="1"/>
    </row>
    <row r="13" spans="1:5" ht="24.2" customHeight="1" x14ac:dyDescent="0.2">
      <c r="A13" s="9">
        <v>3</v>
      </c>
      <c r="B13" s="10" t="s">
        <v>16</v>
      </c>
      <c r="C13" s="11">
        <f>+'Table 14'!G18</f>
        <v>0</v>
      </c>
      <c r="D13" s="2"/>
      <c r="E13" s="1"/>
    </row>
    <row r="14" spans="1:5" ht="24.2" customHeight="1" x14ac:dyDescent="0.2">
      <c r="A14" s="9">
        <v>4</v>
      </c>
      <c r="B14" s="10" t="s">
        <v>17</v>
      </c>
      <c r="C14" s="11">
        <f>+'Table 15'!G23</f>
        <v>0</v>
      </c>
      <c r="D14" s="2"/>
      <c r="E14" s="1"/>
    </row>
    <row r="15" spans="1:5" ht="23.45" customHeight="1" x14ac:dyDescent="0.2">
      <c r="A15" s="12"/>
      <c r="B15" s="13" t="s">
        <v>18</v>
      </c>
      <c r="C15" s="14">
        <f>SUM(C11:C14)</f>
        <v>0</v>
      </c>
      <c r="D15" s="14">
        <f>+C15/D7</f>
        <v>0</v>
      </c>
      <c r="E15" s="1"/>
    </row>
    <row r="16" spans="1:5" ht="23.45" customHeight="1" x14ac:dyDescent="0.2">
      <c r="A16" s="2"/>
      <c r="B16" s="16" t="s">
        <v>19</v>
      </c>
      <c r="C16" s="17"/>
      <c r="D16" s="15"/>
      <c r="E16" s="1"/>
    </row>
    <row r="17" spans="1:5" ht="12.75" customHeight="1" x14ac:dyDescent="0.2">
      <c r="A17" s="114" t="s">
        <v>20</v>
      </c>
      <c r="B17" s="114"/>
      <c r="C17" s="114"/>
      <c r="D17" s="114"/>
      <c r="E17" s="114"/>
    </row>
  </sheetData>
  <mergeCells count="8">
    <mergeCell ref="B10:D10"/>
    <mergeCell ref="A17:E17"/>
    <mergeCell ref="A1:D1"/>
    <mergeCell ref="A2:D2"/>
    <mergeCell ref="A3:D3"/>
    <mergeCell ref="A4:B4"/>
    <mergeCell ref="A8:A9"/>
    <mergeCell ref="C8:D8"/>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2"/>
  <sheetViews>
    <sheetView workbookViewId="0">
      <selection activeCell="I3" sqref="I3"/>
    </sheetView>
  </sheetViews>
  <sheetFormatPr defaultRowHeight="12.75" x14ac:dyDescent="0.2"/>
  <cols>
    <col min="1" max="1" width="5.33203125" style="1" customWidth="1"/>
    <col min="2" max="2" width="10.5" style="1" customWidth="1"/>
    <col min="3" max="3" width="42.83203125" style="1" customWidth="1"/>
    <col min="4" max="4" width="17.1640625" style="1" customWidth="1"/>
    <col min="5" max="5" width="6.1640625" style="1" customWidth="1"/>
    <col min="6" max="6" width="12.6640625" style="1" customWidth="1"/>
    <col min="7" max="7" width="15.5" style="1" customWidth="1"/>
    <col min="8" max="8" width="9.83203125" style="1" customWidth="1"/>
    <col min="9" max="16384" width="9.33203125" style="1"/>
  </cols>
  <sheetData>
    <row r="1" spans="1:8" ht="18" customHeight="1" x14ac:dyDescent="0.2">
      <c r="A1" s="121" t="s">
        <v>110</v>
      </c>
      <c r="B1" s="121"/>
      <c r="C1" s="121"/>
      <c r="D1" s="121"/>
      <c r="E1" s="121"/>
      <c r="F1" s="121"/>
      <c r="G1" s="121"/>
      <c r="H1" s="121"/>
    </row>
    <row r="2" spans="1:8" ht="25.5" x14ac:dyDescent="0.2">
      <c r="A2" s="30" t="s">
        <v>36</v>
      </c>
      <c r="B2" s="32" t="s">
        <v>22</v>
      </c>
      <c r="C2" s="5" t="s">
        <v>23</v>
      </c>
      <c r="D2" s="32" t="s">
        <v>98</v>
      </c>
      <c r="E2" s="32" t="s">
        <v>25</v>
      </c>
      <c r="F2" s="41" t="s">
        <v>99</v>
      </c>
      <c r="G2" s="41" t="s">
        <v>100</v>
      </c>
    </row>
    <row r="3" spans="1:8" ht="89.25" x14ac:dyDescent="0.2">
      <c r="A3" s="54">
        <v>17</v>
      </c>
      <c r="B3" s="30"/>
      <c r="C3" s="30" t="s">
        <v>126</v>
      </c>
      <c r="D3" s="30"/>
      <c r="E3" s="30"/>
      <c r="F3" s="30"/>
      <c r="G3" s="30"/>
    </row>
    <row r="4" spans="1:8" x14ac:dyDescent="0.2">
      <c r="A4" s="29"/>
      <c r="B4" s="29"/>
      <c r="C4" s="29"/>
      <c r="D4" s="29"/>
      <c r="E4" s="29"/>
      <c r="F4" s="29"/>
      <c r="G4" s="29"/>
    </row>
    <row r="5" spans="1:8" x14ac:dyDescent="0.2">
      <c r="A5" s="29"/>
      <c r="B5" s="36" t="s">
        <v>27</v>
      </c>
      <c r="C5" s="45" t="s">
        <v>4</v>
      </c>
      <c r="D5" s="55">
        <v>60</v>
      </c>
      <c r="E5" s="36" t="s">
        <v>86</v>
      </c>
      <c r="F5" s="4">
        <v>0</v>
      </c>
      <c r="G5" s="38">
        <f>+D5*F5</f>
        <v>0</v>
      </c>
    </row>
    <row r="6" spans="1:8" ht="76.5" x14ac:dyDescent="0.2">
      <c r="A6" s="54">
        <v>18</v>
      </c>
      <c r="B6" s="30"/>
      <c r="C6" s="30" t="s">
        <v>127</v>
      </c>
      <c r="D6" s="30"/>
      <c r="E6" s="30"/>
      <c r="F6" s="30"/>
      <c r="G6" s="30"/>
    </row>
    <row r="7" spans="1:8" x14ac:dyDescent="0.2">
      <c r="A7" s="29"/>
      <c r="B7" s="36" t="s">
        <v>27</v>
      </c>
      <c r="C7" s="29"/>
      <c r="D7" s="55">
        <v>80</v>
      </c>
      <c r="E7" s="36" t="s">
        <v>86</v>
      </c>
      <c r="F7" s="4">
        <v>0</v>
      </c>
      <c r="G7" s="38">
        <f>+D7*F7</f>
        <v>0</v>
      </c>
    </row>
    <row r="8" spans="1:8" ht="114.75" x14ac:dyDescent="0.2">
      <c r="A8" s="54">
        <v>19</v>
      </c>
      <c r="B8" s="30"/>
      <c r="C8" s="30" t="s">
        <v>128</v>
      </c>
      <c r="D8" s="30"/>
      <c r="E8" s="30"/>
      <c r="F8" s="30"/>
      <c r="G8" s="30"/>
    </row>
    <row r="9" spans="1:8" x14ac:dyDescent="0.2">
      <c r="A9" s="29"/>
      <c r="B9" s="29"/>
      <c r="C9" s="29"/>
      <c r="D9" s="29"/>
      <c r="E9" s="29"/>
      <c r="F9" s="29"/>
      <c r="G9" s="29"/>
    </row>
    <row r="10" spans="1:8" x14ac:dyDescent="0.2">
      <c r="A10" s="29"/>
      <c r="B10" s="36" t="s">
        <v>27</v>
      </c>
      <c r="C10" s="45" t="s">
        <v>4</v>
      </c>
      <c r="D10" s="55">
        <v>2</v>
      </c>
      <c r="E10" s="36" t="s">
        <v>111</v>
      </c>
      <c r="F10" s="38">
        <v>0</v>
      </c>
      <c r="G10" s="38">
        <f>+D10*F10</f>
        <v>0</v>
      </c>
    </row>
    <row r="11" spans="1:8" x14ac:dyDescent="0.2">
      <c r="A11" s="29"/>
      <c r="B11" s="36" t="s">
        <v>27</v>
      </c>
      <c r="C11" s="45" t="s">
        <v>30</v>
      </c>
      <c r="D11" s="55">
        <v>6</v>
      </c>
      <c r="E11" s="36" t="s">
        <v>111</v>
      </c>
      <c r="F11" s="38">
        <v>0</v>
      </c>
      <c r="G11" s="38">
        <f>+D11*F11</f>
        <v>0</v>
      </c>
    </row>
    <row r="12" spans="1:8" ht="63.75" x14ac:dyDescent="0.2">
      <c r="A12" s="54">
        <v>20</v>
      </c>
      <c r="B12" s="2"/>
      <c r="C12" s="30" t="s">
        <v>129</v>
      </c>
      <c r="D12" s="2"/>
      <c r="E12" s="2"/>
      <c r="F12" s="2"/>
      <c r="G12" s="2"/>
    </row>
    <row r="13" spans="1:8" x14ac:dyDescent="0.2">
      <c r="A13" s="29"/>
      <c r="B13" s="29"/>
      <c r="C13" s="29"/>
      <c r="D13" s="29"/>
      <c r="E13" s="29"/>
      <c r="F13" s="29"/>
      <c r="G13" s="29"/>
    </row>
    <row r="14" spans="1:8" x14ac:dyDescent="0.2">
      <c r="A14" s="29"/>
      <c r="B14" s="36" t="s">
        <v>27</v>
      </c>
      <c r="C14" s="45" t="s">
        <v>4</v>
      </c>
      <c r="D14" s="55">
        <v>4</v>
      </c>
      <c r="E14" s="36" t="s">
        <v>111</v>
      </c>
      <c r="F14" s="38">
        <v>0</v>
      </c>
      <c r="G14" s="38">
        <f>+D14*F14</f>
        <v>0</v>
      </c>
    </row>
    <row r="15" spans="1:8" ht="51" x14ac:dyDescent="0.2">
      <c r="A15" s="54">
        <v>21</v>
      </c>
      <c r="B15" s="30"/>
      <c r="C15" s="30" t="s">
        <v>130</v>
      </c>
      <c r="D15" s="30"/>
      <c r="E15" s="30"/>
      <c r="F15" s="30"/>
      <c r="G15" s="30"/>
    </row>
    <row r="16" spans="1:8" x14ac:dyDescent="0.2">
      <c r="A16" s="29"/>
      <c r="B16" s="29"/>
      <c r="C16" s="29"/>
      <c r="D16" s="29"/>
      <c r="E16" s="29"/>
      <c r="F16" s="29"/>
      <c r="G16" s="29"/>
    </row>
    <row r="17" spans="1:8" x14ac:dyDescent="0.2">
      <c r="A17" s="29"/>
      <c r="B17" s="36" t="s">
        <v>27</v>
      </c>
      <c r="C17" s="45" t="s">
        <v>4</v>
      </c>
      <c r="D17" s="55">
        <v>4</v>
      </c>
      <c r="E17" s="36" t="s">
        <v>111</v>
      </c>
      <c r="F17" s="38">
        <v>0</v>
      </c>
      <c r="G17" s="38">
        <f>+D17*F17</f>
        <v>0</v>
      </c>
    </row>
    <row r="18" spans="1:8" ht="51" x14ac:dyDescent="0.2">
      <c r="A18" s="54">
        <v>24</v>
      </c>
      <c r="B18" s="30"/>
      <c r="C18" s="30" t="s">
        <v>131</v>
      </c>
      <c r="D18" s="30"/>
      <c r="E18" s="30"/>
      <c r="F18" s="30"/>
      <c r="G18" s="30"/>
    </row>
    <row r="19" spans="1:8" x14ac:dyDescent="0.2">
      <c r="A19" s="29"/>
      <c r="B19" s="29"/>
      <c r="C19" s="29"/>
      <c r="D19" s="29"/>
      <c r="E19" s="29"/>
      <c r="F19" s="29"/>
      <c r="G19" s="29"/>
    </row>
    <row r="20" spans="1:8" x14ac:dyDescent="0.2">
      <c r="A20" s="29"/>
      <c r="B20" s="36" t="s">
        <v>27</v>
      </c>
      <c r="C20" s="29"/>
      <c r="D20" s="55">
        <v>2</v>
      </c>
      <c r="E20" s="36" t="s">
        <v>111</v>
      </c>
      <c r="F20" s="38">
        <v>0</v>
      </c>
      <c r="G20" s="38">
        <f>+D20*F20</f>
        <v>0</v>
      </c>
    </row>
    <row r="21" spans="1:8" ht="63.75" x14ac:dyDescent="0.2">
      <c r="A21" s="55">
        <v>25</v>
      </c>
      <c r="B21" s="30"/>
      <c r="C21" s="30" t="s">
        <v>132</v>
      </c>
      <c r="D21" s="30"/>
      <c r="E21" s="30"/>
      <c r="F21" s="30"/>
      <c r="G21" s="30"/>
    </row>
    <row r="22" spans="1:8" x14ac:dyDescent="0.2">
      <c r="A22" s="29"/>
      <c r="B22" s="36" t="s">
        <v>27</v>
      </c>
      <c r="C22" s="29"/>
      <c r="D22" s="55">
        <v>1</v>
      </c>
      <c r="E22" s="36" t="s">
        <v>111</v>
      </c>
      <c r="F22" s="38">
        <v>0</v>
      </c>
      <c r="G22" s="38">
        <f>+D22*F22</f>
        <v>0</v>
      </c>
    </row>
    <row r="23" spans="1:8" ht="89.25" x14ac:dyDescent="0.2">
      <c r="A23" s="54">
        <v>27</v>
      </c>
      <c r="B23" s="30"/>
      <c r="C23" s="30" t="s">
        <v>133</v>
      </c>
      <c r="D23" s="30"/>
      <c r="E23" s="30"/>
      <c r="F23" s="30"/>
      <c r="G23" s="30"/>
    </row>
    <row r="24" spans="1:8" x14ac:dyDescent="0.2">
      <c r="A24" s="29"/>
      <c r="B24" s="36" t="s">
        <v>27</v>
      </c>
      <c r="C24" s="29"/>
      <c r="D24" s="55">
        <v>2</v>
      </c>
      <c r="E24" s="36" t="s">
        <v>84</v>
      </c>
      <c r="F24" s="38">
        <v>0</v>
      </c>
      <c r="G24" s="38">
        <f>+D24*F24</f>
        <v>0</v>
      </c>
    </row>
    <row r="25" spans="1:8" ht="51" x14ac:dyDescent="0.2">
      <c r="A25" s="55">
        <v>28</v>
      </c>
      <c r="B25" s="30"/>
      <c r="C25" s="45" t="s">
        <v>124</v>
      </c>
      <c r="D25" s="30"/>
      <c r="E25" s="30"/>
      <c r="F25" s="30"/>
      <c r="G25" s="30"/>
    </row>
    <row r="26" spans="1:8" x14ac:dyDescent="0.2">
      <c r="A26" s="29"/>
      <c r="B26" s="29"/>
      <c r="C26" s="29"/>
      <c r="D26" s="29"/>
      <c r="E26" s="29"/>
      <c r="F26" s="29"/>
      <c r="G26" s="29"/>
    </row>
    <row r="27" spans="1:8" x14ac:dyDescent="0.2">
      <c r="A27" s="29"/>
      <c r="B27" s="36" t="s">
        <v>27</v>
      </c>
      <c r="C27" s="45" t="s">
        <v>4</v>
      </c>
      <c r="D27" s="55">
        <v>4</v>
      </c>
      <c r="E27" s="36" t="s">
        <v>84</v>
      </c>
      <c r="F27" s="38">
        <v>0</v>
      </c>
      <c r="G27" s="38">
        <f>+D27*F27</f>
        <v>0</v>
      </c>
    </row>
    <row r="28" spans="1:8" ht="38.25" x14ac:dyDescent="0.2">
      <c r="A28" s="55">
        <v>29</v>
      </c>
      <c r="B28" s="2"/>
      <c r="C28" s="30" t="s">
        <v>134</v>
      </c>
      <c r="D28" s="2"/>
      <c r="E28" s="2"/>
      <c r="F28" s="2"/>
      <c r="G28" s="2"/>
    </row>
    <row r="29" spans="1:8" x14ac:dyDescent="0.2">
      <c r="A29" s="29"/>
      <c r="B29" s="29"/>
      <c r="C29" s="29"/>
      <c r="D29" s="29"/>
      <c r="E29" s="29"/>
      <c r="F29" s="29"/>
      <c r="G29" s="29"/>
    </row>
    <row r="30" spans="1:8" x14ac:dyDescent="0.2">
      <c r="A30" s="29"/>
      <c r="B30" s="36" t="s">
        <v>27</v>
      </c>
      <c r="C30" s="45" t="s">
        <v>4</v>
      </c>
      <c r="D30" s="55">
        <v>2</v>
      </c>
      <c r="E30" s="36" t="s">
        <v>84</v>
      </c>
      <c r="F30" s="38">
        <v>0</v>
      </c>
      <c r="G30" s="38">
        <f>+D30*F30</f>
        <v>0</v>
      </c>
    </row>
    <row r="31" spans="1:8" x14ac:dyDescent="0.2">
      <c r="A31" s="88"/>
      <c r="B31" s="84"/>
      <c r="C31" s="94"/>
      <c r="D31" s="95"/>
      <c r="E31" s="84"/>
      <c r="F31" s="87"/>
      <c r="G31" s="87">
        <f>SUM(G3:G30)</f>
        <v>0</v>
      </c>
    </row>
    <row r="32" spans="1:8" x14ac:dyDescent="0.2">
      <c r="A32" s="116" t="s">
        <v>125</v>
      </c>
      <c r="B32" s="116"/>
      <c r="C32" s="116"/>
      <c r="D32" s="116"/>
      <c r="E32" s="116"/>
      <c r="F32" s="116"/>
      <c r="G32" s="116"/>
      <c r="H32" s="116"/>
    </row>
  </sheetData>
  <mergeCells count="2">
    <mergeCell ref="A32:H32"/>
    <mergeCell ref="A1:H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H16"/>
  <sheetViews>
    <sheetView topLeftCell="A7" workbookViewId="0">
      <selection activeCell="G14" sqref="G14"/>
    </sheetView>
  </sheetViews>
  <sheetFormatPr defaultRowHeight="12.75" x14ac:dyDescent="0.2"/>
  <cols>
    <col min="1" max="1" width="5.33203125" style="1" customWidth="1"/>
    <col min="2" max="2" width="10.5" style="1" customWidth="1"/>
    <col min="3" max="3" width="42.83203125" style="1" customWidth="1"/>
    <col min="4" max="4" width="17.1640625" style="1" customWidth="1"/>
    <col min="5" max="5" width="6.1640625" style="1" customWidth="1"/>
    <col min="6" max="6" width="12.6640625" style="1" customWidth="1"/>
    <col min="7" max="7" width="15.5" style="1" customWidth="1"/>
    <col min="8" max="8" width="9.83203125" style="1" customWidth="1"/>
    <col min="9" max="16384" width="9.33203125" style="1"/>
  </cols>
  <sheetData>
    <row r="2" spans="1:8" ht="25.5" x14ac:dyDescent="0.2">
      <c r="A2" s="30" t="s">
        <v>36</v>
      </c>
      <c r="B2" s="32" t="s">
        <v>22</v>
      </c>
      <c r="C2" s="5" t="s">
        <v>23</v>
      </c>
      <c r="D2" s="32" t="s">
        <v>98</v>
      </c>
      <c r="E2" s="32" t="s">
        <v>25</v>
      </c>
      <c r="F2" s="41" t="s">
        <v>99</v>
      </c>
      <c r="G2" s="41" t="s">
        <v>100</v>
      </c>
    </row>
    <row r="3" spans="1:8" ht="38.25" x14ac:dyDescent="0.2">
      <c r="A3" s="55">
        <v>30</v>
      </c>
      <c r="B3" s="2"/>
      <c r="C3" s="30" t="s">
        <v>139</v>
      </c>
      <c r="D3" s="2"/>
      <c r="E3" s="2"/>
      <c r="F3" s="2"/>
      <c r="G3" s="2"/>
    </row>
    <row r="4" spans="1:8" x14ac:dyDescent="0.2">
      <c r="A4" s="29"/>
      <c r="B4" s="29"/>
      <c r="C4" s="29"/>
      <c r="D4" s="29"/>
      <c r="E4" s="29"/>
      <c r="F4" s="29"/>
      <c r="G4" s="29"/>
    </row>
    <row r="5" spans="1:8" x14ac:dyDescent="0.2">
      <c r="A5" s="29"/>
      <c r="B5" s="36" t="s">
        <v>27</v>
      </c>
      <c r="C5" s="45" t="s">
        <v>4</v>
      </c>
      <c r="D5" s="55">
        <v>1</v>
      </c>
      <c r="E5" s="36" t="s">
        <v>84</v>
      </c>
      <c r="F5" s="38">
        <v>0</v>
      </c>
      <c r="G5" s="38">
        <f>+D5*F5</f>
        <v>0</v>
      </c>
    </row>
    <row r="6" spans="1:8" ht="165.75" x14ac:dyDescent="0.2">
      <c r="A6" s="54">
        <v>32</v>
      </c>
      <c r="B6" s="30"/>
      <c r="C6" s="30" t="s">
        <v>140</v>
      </c>
      <c r="D6" s="30"/>
      <c r="E6" s="30"/>
      <c r="F6" s="30"/>
      <c r="G6" s="30"/>
    </row>
    <row r="7" spans="1:8" x14ac:dyDescent="0.2">
      <c r="A7" s="29"/>
      <c r="B7" s="29"/>
      <c r="C7" s="29"/>
      <c r="D7" s="29"/>
      <c r="E7" s="29"/>
      <c r="F7" s="29"/>
      <c r="G7" s="29"/>
    </row>
    <row r="8" spans="1:8" x14ac:dyDescent="0.2">
      <c r="A8" s="29"/>
      <c r="B8" s="36" t="s">
        <v>27</v>
      </c>
      <c r="C8" s="45" t="s">
        <v>4</v>
      </c>
      <c r="D8" s="55">
        <v>1</v>
      </c>
      <c r="E8" s="36" t="s">
        <v>135</v>
      </c>
      <c r="F8" s="38">
        <v>0</v>
      </c>
      <c r="G8" s="38">
        <f>+D8*F8</f>
        <v>0</v>
      </c>
    </row>
    <row r="9" spans="1:8" ht="38.25" x14ac:dyDescent="0.2">
      <c r="A9" s="55">
        <v>32</v>
      </c>
      <c r="B9" s="2"/>
      <c r="C9" s="30" t="s">
        <v>141</v>
      </c>
      <c r="D9" s="2"/>
      <c r="E9" s="2"/>
      <c r="F9" s="2"/>
      <c r="G9" s="2"/>
    </row>
    <row r="10" spans="1:8" x14ac:dyDescent="0.2">
      <c r="A10" s="29"/>
      <c r="B10" s="29"/>
      <c r="C10" s="29"/>
      <c r="D10" s="29"/>
      <c r="E10" s="29"/>
      <c r="F10" s="29"/>
      <c r="G10" s="29"/>
    </row>
    <row r="11" spans="1:8" x14ac:dyDescent="0.2">
      <c r="A11" s="29"/>
      <c r="B11" s="36" t="s">
        <v>27</v>
      </c>
      <c r="C11" s="45" t="s">
        <v>4</v>
      </c>
      <c r="D11" s="55">
        <v>4</v>
      </c>
      <c r="E11" s="36" t="s">
        <v>84</v>
      </c>
      <c r="F11" s="4">
        <v>0</v>
      </c>
      <c r="G11" s="38">
        <f>+D11*F11</f>
        <v>0</v>
      </c>
    </row>
    <row r="12" spans="1:8" x14ac:dyDescent="0.2">
      <c r="A12" s="55">
        <v>33</v>
      </c>
      <c r="B12" s="36" t="s">
        <v>27</v>
      </c>
      <c r="C12" s="45" t="s">
        <v>136</v>
      </c>
      <c r="D12" s="55">
        <v>1</v>
      </c>
      <c r="E12" s="36" t="s">
        <v>84</v>
      </c>
      <c r="F12" s="38">
        <v>0</v>
      </c>
      <c r="G12" s="38">
        <f>+D12*F12</f>
        <v>0</v>
      </c>
    </row>
    <row r="13" spans="1:8" x14ac:dyDescent="0.2">
      <c r="A13" s="55"/>
      <c r="B13" s="36"/>
      <c r="C13" s="45"/>
      <c r="D13" s="96"/>
      <c r="E13" s="97"/>
      <c r="F13" s="98"/>
      <c r="G13" s="38">
        <f>SUM(G3:G12)</f>
        <v>0</v>
      </c>
    </row>
    <row r="14" spans="1:8" x14ac:dyDescent="0.2">
      <c r="A14" s="29"/>
      <c r="B14" s="29"/>
      <c r="C14" s="29"/>
      <c r="D14" s="122" t="s">
        <v>137</v>
      </c>
      <c r="E14" s="123"/>
      <c r="F14" s="124"/>
      <c r="G14" s="56">
        <f>+G13+'Table 10'!G31+'Table 9'!G39+'Table 8'!G21</f>
        <v>0</v>
      </c>
    </row>
    <row r="15" spans="1:8" x14ac:dyDescent="0.2">
      <c r="A15" s="116" t="s">
        <v>138</v>
      </c>
      <c r="B15" s="116"/>
      <c r="C15" s="116"/>
      <c r="D15" s="116"/>
      <c r="E15" s="116"/>
      <c r="F15" s="116"/>
      <c r="G15" s="116"/>
      <c r="H15" s="116"/>
    </row>
    <row r="16" spans="1:8" x14ac:dyDescent="0.2">
      <c r="A16" s="121"/>
      <c r="B16" s="121"/>
      <c r="C16" s="121"/>
      <c r="D16" s="121"/>
      <c r="E16" s="121"/>
      <c r="F16" s="121"/>
      <c r="G16" s="121"/>
      <c r="H16" s="121"/>
    </row>
  </sheetData>
  <mergeCells count="3">
    <mergeCell ref="D14:F14"/>
    <mergeCell ref="A15:H15"/>
    <mergeCell ref="A16:H1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7"/>
  <sheetViews>
    <sheetView topLeftCell="A18" workbookViewId="0">
      <selection activeCell="G28" sqref="G28"/>
    </sheetView>
  </sheetViews>
  <sheetFormatPr defaultRowHeight="12.75" x14ac:dyDescent="0.2"/>
  <cols>
    <col min="1" max="1" width="3.83203125" style="1" customWidth="1"/>
    <col min="2" max="2" width="9.83203125" style="1" customWidth="1"/>
    <col min="3" max="3" width="44.5" style="1" customWidth="1"/>
    <col min="4" max="4" width="12.1640625" style="1" customWidth="1"/>
    <col min="5" max="5" width="5.83203125" style="1" customWidth="1"/>
    <col min="6" max="6" width="10.83203125" style="1" customWidth="1"/>
    <col min="7" max="7" width="14.5" style="1" customWidth="1"/>
    <col min="8" max="16384" width="9.33203125" style="1"/>
  </cols>
  <sheetData>
    <row r="1" spans="1:7" ht="25.5" x14ac:dyDescent="0.2">
      <c r="A1" s="30" t="s">
        <v>36</v>
      </c>
      <c r="B1" s="32" t="s">
        <v>22</v>
      </c>
      <c r="C1" s="59" t="s">
        <v>23</v>
      </c>
      <c r="D1" s="32" t="s">
        <v>98</v>
      </c>
      <c r="E1" s="32" t="s">
        <v>25</v>
      </c>
      <c r="F1" s="41" t="s">
        <v>99</v>
      </c>
      <c r="G1" s="41" t="s">
        <v>100</v>
      </c>
    </row>
    <row r="2" spans="1:7" ht="63.75" x14ac:dyDescent="0.2">
      <c r="A2" s="55">
        <v>1</v>
      </c>
      <c r="B2" s="30"/>
      <c r="C2" s="30" t="s">
        <v>143</v>
      </c>
      <c r="D2" s="30"/>
      <c r="E2" s="30"/>
      <c r="F2" s="30"/>
      <c r="G2" s="30"/>
    </row>
    <row r="3" spans="1:7" x14ac:dyDescent="0.2">
      <c r="A3" s="29"/>
      <c r="B3" s="29"/>
      <c r="C3" s="29"/>
      <c r="D3" s="29"/>
      <c r="E3" s="29"/>
      <c r="F3" s="29"/>
      <c r="G3" s="29"/>
    </row>
    <row r="4" spans="1:7" x14ac:dyDescent="0.2">
      <c r="A4" s="29"/>
      <c r="B4" s="36" t="s">
        <v>27</v>
      </c>
      <c r="C4" s="45" t="s">
        <v>4</v>
      </c>
      <c r="D4" s="55">
        <v>75</v>
      </c>
      <c r="E4" s="36" t="s">
        <v>53</v>
      </c>
      <c r="F4" s="4">
        <v>0</v>
      </c>
      <c r="G4" s="60">
        <f>+D4*F4</f>
        <v>0</v>
      </c>
    </row>
    <row r="5" spans="1:7" x14ac:dyDescent="0.2">
      <c r="A5" s="29"/>
      <c r="B5" s="29"/>
      <c r="C5" s="29"/>
      <c r="D5" s="29"/>
      <c r="E5" s="29"/>
      <c r="F5" s="29"/>
      <c r="G5" s="29"/>
    </row>
    <row r="6" spans="1:7" ht="63.75" x14ac:dyDescent="0.2">
      <c r="A6" s="55">
        <v>2</v>
      </c>
      <c r="B6" s="30"/>
      <c r="C6" s="30" t="s">
        <v>144</v>
      </c>
      <c r="D6" s="30"/>
      <c r="E6" s="30"/>
      <c r="F6" s="30"/>
      <c r="G6" s="30"/>
    </row>
    <row r="7" spans="1:7" x14ac:dyDescent="0.2">
      <c r="A7" s="29"/>
      <c r="B7" s="29"/>
      <c r="C7" s="29"/>
      <c r="D7" s="29"/>
      <c r="E7" s="29"/>
      <c r="F7" s="29"/>
      <c r="G7" s="29"/>
    </row>
    <row r="8" spans="1:7" x14ac:dyDescent="0.2">
      <c r="A8" s="29"/>
      <c r="B8" s="36" t="s">
        <v>27</v>
      </c>
      <c r="C8" s="45" t="s">
        <v>4</v>
      </c>
      <c r="D8" s="55">
        <v>75</v>
      </c>
      <c r="E8" s="36" t="s">
        <v>53</v>
      </c>
      <c r="F8" s="4">
        <v>0</v>
      </c>
      <c r="G8" s="60">
        <f>+D8*F8</f>
        <v>0</v>
      </c>
    </row>
    <row r="9" spans="1:7" x14ac:dyDescent="0.2">
      <c r="A9" s="29"/>
      <c r="B9" s="125"/>
      <c r="C9" s="29"/>
      <c r="D9" s="29"/>
      <c r="E9" s="29"/>
      <c r="F9" s="29"/>
      <c r="G9" s="29"/>
    </row>
    <row r="10" spans="1:7" ht="102" x14ac:dyDescent="0.2">
      <c r="A10" s="54">
        <v>3</v>
      </c>
      <c r="B10" s="126"/>
      <c r="C10" s="30" t="s">
        <v>145</v>
      </c>
      <c r="D10" s="30"/>
      <c r="E10" s="30"/>
      <c r="F10" s="30"/>
      <c r="G10" s="30"/>
    </row>
    <row r="11" spans="1:7" x14ac:dyDescent="0.2">
      <c r="A11" s="29"/>
      <c r="B11" s="29"/>
      <c r="C11" s="29"/>
      <c r="D11" s="29"/>
      <c r="E11" s="29"/>
      <c r="F11" s="29"/>
      <c r="G11" s="29"/>
    </row>
    <row r="12" spans="1:7" x14ac:dyDescent="0.2">
      <c r="A12" s="29"/>
      <c r="B12" s="36" t="s">
        <v>27</v>
      </c>
      <c r="C12" s="45" t="s">
        <v>4</v>
      </c>
      <c r="D12" s="55">
        <v>9</v>
      </c>
      <c r="E12" s="36" t="s">
        <v>112</v>
      </c>
      <c r="F12" s="38">
        <v>0</v>
      </c>
      <c r="G12" s="60">
        <f>+D12*F12</f>
        <v>0</v>
      </c>
    </row>
    <row r="13" spans="1:7" x14ac:dyDescent="0.2">
      <c r="A13" s="29"/>
      <c r="B13" s="29"/>
      <c r="C13" s="29"/>
      <c r="D13" s="29"/>
      <c r="E13" s="29"/>
      <c r="F13" s="29"/>
      <c r="G13" s="29"/>
    </row>
    <row r="14" spans="1:7" ht="216.75" x14ac:dyDescent="0.2">
      <c r="A14" s="54">
        <v>4</v>
      </c>
      <c r="B14" s="30"/>
      <c r="C14" s="30" t="s">
        <v>146</v>
      </c>
      <c r="D14" s="30"/>
      <c r="E14" s="30"/>
      <c r="F14" s="30"/>
      <c r="G14" s="30"/>
    </row>
    <row r="15" spans="1:7" x14ac:dyDescent="0.2">
      <c r="A15" s="2"/>
      <c r="B15" s="2"/>
      <c r="C15" s="2"/>
      <c r="D15" s="2"/>
      <c r="E15" s="2"/>
      <c r="F15" s="2"/>
      <c r="G15" s="2"/>
    </row>
    <row r="16" spans="1:7" x14ac:dyDescent="0.2">
      <c r="A16" s="29"/>
      <c r="B16" s="29"/>
      <c r="C16" s="45" t="s">
        <v>4</v>
      </c>
      <c r="D16" s="55">
        <v>2</v>
      </c>
      <c r="E16" s="36" t="s">
        <v>112</v>
      </c>
      <c r="F16" s="38">
        <v>0</v>
      </c>
      <c r="G16" s="60">
        <f>+D16*F16</f>
        <v>0</v>
      </c>
    </row>
    <row r="17" spans="1:7" ht="127.5" x14ac:dyDescent="0.2">
      <c r="A17" s="54">
        <v>5</v>
      </c>
      <c r="B17" s="30"/>
      <c r="C17" s="30" t="s">
        <v>147</v>
      </c>
      <c r="D17" s="30"/>
      <c r="E17" s="30"/>
      <c r="F17" s="30"/>
      <c r="G17" s="30"/>
    </row>
    <row r="18" spans="1:7" x14ac:dyDescent="0.2">
      <c r="A18" s="29"/>
      <c r="B18" s="29"/>
      <c r="C18" s="29"/>
      <c r="D18" s="29"/>
      <c r="E18" s="29"/>
      <c r="F18" s="29"/>
      <c r="G18" s="29"/>
    </row>
    <row r="19" spans="1:7" x14ac:dyDescent="0.2">
      <c r="A19" s="29"/>
      <c r="B19" s="36" t="s">
        <v>27</v>
      </c>
      <c r="C19" s="45" t="s">
        <v>4</v>
      </c>
      <c r="D19" s="55">
        <v>2</v>
      </c>
      <c r="E19" s="36" t="s">
        <v>142</v>
      </c>
      <c r="F19" s="38">
        <v>0</v>
      </c>
      <c r="G19" s="60">
        <f>+D19*F19</f>
        <v>0</v>
      </c>
    </row>
    <row r="20" spans="1:7" x14ac:dyDescent="0.2">
      <c r="A20" s="29"/>
      <c r="B20" s="29"/>
      <c r="C20" s="29"/>
      <c r="D20" s="29"/>
      <c r="E20" s="29"/>
      <c r="F20" s="29"/>
      <c r="G20" s="29"/>
    </row>
    <row r="21" spans="1:7" x14ac:dyDescent="0.2">
      <c r="A21" s="29"/>
      <c r="B21" s="29"/>
      <c r="C21" s="29"/>
      <c r="D21" s="29"/>
      <c r="E21" s="29"/>
      <c r="F21" s="29"/>
      <c r="G21" s="29"/>
    </row>
    <row r="22" spans="1:7" ht="51" x14ac:dyDescent="0.2">
      <c r="A22" s="55">
        <v>7</v>
      </c>
      <c r="B22" s="2"/>
      <c r="C22" s="30" t="s">
        <v>148</v>
      </c>
      <c r="D22" s="2"/>
      <c r="E22" s="2"/>
      <c r="F22" s="2"/>
      <c r="G22" s="2"/>
    </row>
    <row r="23" spans="1:7" x14ac:dyDescent="0.2">
      <c r="A23" s="29"/>
      <c r="B23" s="29"/>
      <c r="C23" s="29"/>
      <c r="D23" s="29"/>
      <c r="E23" s="29"/>
      <c r="F23" s="29"/>
      <c r="G23" s="29"/>
    </row>
    <row r="24" spans="1:7" x14ac:dyDescent="0.2">
      <c r="A24" s="29"/>
      <c r="B24" s="36" t="s">
        <v>27</v>
      </c>
      <c r="C24" s="45" t="s">
        <v>4</v>
      </c>
      <c r="D24" s="55">
        <v>12</v>
      </c>
      <c r="E24" s="36" t="s">
        <v>112</v>
      </c>
      <c r="F24" s="4">
        <v>0</v>
      </c>
      <c r="G24" s="60">
        <f>+D24*F24</f>
        <v>0</v>
      </c>
    </row>
    <row r="25" spans="1:7" x14ac:dyDescent="0.2">
      <c r="A25" s="29"/>
      <c r="B25" s="29"/>
      <c r="C25" s="29"/>
      <c r="D25" s="29"/>
      <c r="E25" s="29"/>
      <c r="F25" s="29"/>
      <c r="G25" s="29"/>
    </row>
    <row r="26" spans="1:7" ht="89.25" x14ac:dyDescent="0.2">
      <c r="A26" s="54">
        <v>8</v>
      </c>
      <c r="B26" s="30"/>
      <c r="C26" s="30" t="s">
        <v>149</v>
      </c>
      <c r="D26" s="30"/>
      <c r="E26" s="30"/>
      <c r="F26" s="30"/>
      <c r="G26" s="30"/>
    </row>
    <row r="27" spans="1:7" x14ac:dyDescent="0.2">
      <c r="G27" s="1">
        <f>SUM(G2:G26)</f>
        <v>0</v>
      </c>
    </row>
  </sheetData>
  <mergeCells count="1">
    <mergeCell ref="B9:B1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0"/>
  <sheetViews>
    <sheetView workbookViewId="0">
      <selection activeCell="G41" sqref="G41"/>
    </sheetView>
  </sheetViews>
  <sheetFormatPr defaultRowHeight="12.75" x14ac:dyDescent="0.2"/>
  <cols>
    <col min="1" max="1" width="3.83203125" style="1" customWidth="1"/>
    <col min="2" max="2" width="9.83203125" style="1" customWidth="1"/>
    <col min="3" max="3" width="44.5" style="1" customWidth="1"/>
    <col min="4" max="4" width="12.1640625" style="1" customWidth="1"/>
    <col min="5" max="5" width="5.83203125" style="1" customWidth="1"/>
    <col min="6" max="6" width="10.83203125" style="1" customWidth="1"/>
    <col min="7" max="7" width="14.5" style="1" customWidth="1"/>
    <col min="8" max="8" width="18.6640625" style="1" customWidth="1"/>
    <col min="9" max="16384" width="9.33203125" style="1"/>
  </cols>
  <sheetData>
    <row r="1" spans="1:8" x14ac:dyDescent="0.2">
      <c r="A1" s="121" t="s">
        <v>152</v>
      </c>
      <c r="B1" s="121"/>
      <c r="C1" s="121"/>
      <c r="D1" s="121"/>
      <c r="E1" s="121"/>
      <c r="F1" s="121"/>
      <c r="G1" s="121"/>
      <c r="H1" s="121"/>
    </row>
    <row r="2" spans="1:8" ht="25.5" x14ac:dyDescent="0.2">
      <c r="A2" s="30" t="s">
        <v>36</v>
      </c>
      <c r="B2" s="32" t="s">
        <v>22</v>
      </c>
      <c r="C2" s="59" t="s">
        <v>23</v>
      </c>
      <c r="D2" s="32" t="s">
        <v>98</v>
      </c>
      <c r="E2" s="32" t="s">
        <v>25</v>
      </c>
      <c r="F2" s="41" t="s">
        <v>99</v>
      </c>
      <c r="G2" s="41" t="s">
        <v>100</v>
      </c>
    </row>
    <row r="3" spans="1:8" x14ac:dyDescent="0.2">
      <c r="A3" s="29"/>
      <c r="B3" s="29"/>
      <c r="C3" s="29"/>
      <c r="D3" s="29"/>
      <c r="E3" s="29"/>
      <c r="F3" s="29"/>
      <c r="G3" s="29"/>
    </row>
    <row r="4" spans="1:8" x14ac:dyDescent="0.2">
      <c r="A4" s="29"/>
      <c r="B4" s="36" t="s">
        <v>27</v>
      </c>
      <c r="C4" s="45" t="s">
        <v>4</v>
      </c>
      <c r="D4" s="55">
        <v>75</v>
      </c>
      <c r="E4" s="36" t="s">
        <v>53</v>
      </c>
      <c r="F4" s="4">
        <v>0</v>
      </c>
      <c r="G4" s="60">
        <f>+D4*F4</f>
        <v>0</v>
      </c>
    </row>
    <row r="5" spans="1:8" x14ac:dyDescent="0.2">
      <c r="A5" s="29"/>
      <c r="B5" s="29"/>
      <c r="C5" s="29"/>
      <c r="D5" s="29"/>
      <c r="E5" s="29"/>
      <c r="F5" s="29"/>
      <c r="G5" s="29"/>
    </row>
    <row r="6" spans="1:8" ht="89.25" x14ac:dyDescent="0.2">
      <c r="A6" s="54">
        <v>9</v>
      </c>
      <c r="B6" s="30"/>
      <c r="C6" s="30" t="s">
        <v>153</v>
      </c>
      <c r="D6" s="30"/>
      <c r="E6" s="30"/>
      <c r="F6" s="30"/>
      <c r="G6" s="30"/>
    </row>
    <row r="7" spans="1:8" x14ac:dyDescent="0.2">
      <c r="A7" s="29"/>
      <c r="B7" s="29"/>
      <c r="C7" s="29"/>
      <c r="D7" s="29"/>
      <c r="E7" s="29"/>
      <c r="F7" s="29"/>
      <c r="G7" s="29"/>
    </row>
    <row r="8" spans="1:8" x14ac:dyDescent="0.2">
      <c r="A8" s="29"/>
      <c r="B8" s="36" t="s">
        <v>27</v>
      </c>
      <c r="C8" s="45" t="s">
        <v>4</v>
      </c>
      <c r="D8" s="55">
        <v>135</v>
      </c>
      <c r="E8" s="36" t="s">
        <v>53</v>
      </c>
      <c r="F8" s="4">
        <v>0</v>
      </c>
      <c r="G8" s="60">
        <f>+D8*F8</f>
        <v>0</v>
      </c>
    </row>
    <row r="9" spans="1:8" x14ac:dyDescent="0.2">
      <c r="A9" s="29"/>
      <c r="B9" s="29"/>
      <c r="C9" s="29"/>
      <c r="D9" s="29"/>
      <c r="E9" s="29"/>
      <c r="F9" s="29"/>
      <c r="G9" s="29"/>
    </row>
    <row r="10" spans="1:8" ht="89.25" x14ac:dyDescent="0.2">
      <c r="A10" s="54">
        <v>10</v>
      </c>
      <c r="B10" s="30"/>
      <c r="C10" s="30" t="s">
        <v>154</v>
      </c>
      <c r="D10" s="30"/>
      <c r="E10" s="30"/>
      <c r="F10" s="30"/>
      <c r="G10" s="30"/>
    </row>
    <row r="11" spans="1:8" x14ac:dyDescent="0.2">
      <c r="A11" s="29"/>
      <c r="B11" s="29"/>
      <c r="C11" s="29"/>
      <c r="D11" s="29"/>
      <c r="E11" s="29"/>
      <c r="F11" s="29"/>
      <c r="G11" s="29"/>
    </row>
    <row r="12" spans="1:8" x14ac:dyDescent="0.2">
      <c r="A12" s="29"/>
      <c r="B12" s="36" t="s">
        <v>27</v>
      </c>
      <c r="C12" s="45" t="s">
        <v>4</v>
      </c>
      <c r="D12" s="55">
        <v>120</v>
      </c>
      <c r="E12" s="36" t="s">
        <v>53</v>
      </c>
      <c r="F12" s="4">
        <v>0</v>
      </c>
      <c r="G12" s="60">
        <f>+D12*F12</f>
        <v>0</v>
      </c>
    </row>
    <row r="13" spans="1:8" x14ac:dyDescent="0.2">
      <c r="A13" s="29"/>
      <c r="B13" s="29"/>
      <c r="C13" s="29"/>
      <c r="D13" s="29"/>
      <c r="E13" s="29"/>
      <c r="F13" s="29"/>
      <c r="G13" s="29"/>
    </row>
    <row r="14" spans="1:8" x14ac:dyDescent="0.2">
      <c r="A14" s="29"/>
      <c r="B14" s="29"/>
      <c r="C14" s="29"/>
      <c r="D14" s="29"/>
      <c r="E14" s="29"/>
      <c r="F14" s="29"/>
      <c r="G14" s="29"/>
    </row>
    <row r="15" spans="1:8" ht="51" x14ac:dyDescent="0.2">
      <c r="A15" s="55">
        <v>11</v>
      </c>
      <c r="B15" s="2"/>
      <c r="C15" s="30" t="s">
        <v>155</v>
      </c>
      <c r="D15" s="2"/>
      <c r="E15" s="2"/>
      <c r="F15" s="2"/>
      <c r="G15" s="2"/>
    </row>
    <row r="16" spans="1:8" x14ac:dyDescent="0.2">
      <c r="A16" s="29"/>
      <c r="B16" s="29"/>
      <c r="C16" s="29"/>
      <c r="D16" s="29"/>
      <c r="E16" s="29"/>
      <c r="F16" s="29"/>
      <c r="G16" s="29"/>
    </row>
    <row r="17" spans="1:7" x14ac:dyDescent="0.2">
      <c r="A17" s="29"/>
      <c r="B17" s="36" t="s">
        <v>27</v>
      </c>
      <c r="C17" s="45" t="s">
        <v>4</v>
      </c>
      <c r="D17" s="55">
        <v>5</v>
      </c>
      <c r="E17" s="36" t="s">
        <v>112</v>
      </c>
      <c r="F17" s="38">
        <v>0</v>
      </c>
      <c r="G17" s="60">
        <f>+D17*F17</f>
        <v>0</v>
      </c>
    </row>
    <row r="18" spans="1:7" x14ac:dyDescent="0.2">
      <c r="A18" s="29"/>
      <c r="B18" s="29"/>
      <c r="C18" s="29"/>
      <c r="D18" s="29"/>
      <c r="E18" s="29"/>
      <c r="F18" s="29"/>
      <c r="G18" s="29"/>
    </row>
    <row r="19" spans="1:7" ht="63.75" x14ac:dyDescent="0.2">
      <c r="A19" s="54">
        <v>12</v>
      </c>
      <c r="B19" s="2"/>
      <c r="C19" s="30" t="s">
        <v>156</v>
      </c>
      <c r="D19" s="2"/>
      <c r="E19" s="2"/>
      <c r="F19" s="2"/>
      <c r="G19" s="2"/>
    </row>
    <row r="20" spans="1:7" x14ac:dyDescent="0.2">
      <c r="A20" s="29"/>
      <c r="B20" s="29"/>
      <c r="C20" s="29"/>
      <c r="D20" s="29"/>
      <c r="E20" s="29"/>
      <c r="F20" s="29"/>
      <c r="G20" s="29"/>
    </row>
    <row r="21" spans="1:7" x14ac:dyDescent="0.2">
      <c r="A21" s="29"/>
      <c r="B21" s="36" t="s">
        <v>27</v>
      </c>
      <c r="C21" s="45" t="s">
        <v>4</v>
      </c>
      <c r="D21" s="55">
        <v>2</v>
      </c>
      <c r="E21" s="36" t="s">
        <v>112</v>
      </c>
      <c r="F21" s="38">
        <v>0</v>
      </c>
      <c r="G21" s="60">
        <f>+D21*F21</f>
        <v>0</v>
      </c>
    </row>
    <row r="22" spans="1:7" x14ac:dyDescent="0.2">
      <c r="A22" s="29"/>
      <c r="B22" s="29"/>
      <c r="C22" s="29"/>
      <c r="D22" s="29"/>
      <c r="E22" s="29"/>
      <c r="F22" s="29"/>
      <c r="G22" s="29"/>
    </row>
    <row r="23" spans="1:7" ht="51" x14ac:dyDescent="0.2">
      <c r="A23" s="54">
        <v>13</v>
      </c>
      <c r="B23" s="2"/>
      <c r="C23" s="30" t="s">
        <v>157</v>
      </c>
      <c r="D23" s="2"/>
      <c r="E23" s="2"/>
      <c r="F23" s="2"/>
      <c r="G23" s="2"/>
    </row>
    <row r="24" spans="1:7" x14ac:dyDescent="0.2">
      <c r="A24" s="29"/>
      <c r="B24" s="29"/>
      <c r="C24" s="29"/>
      <c r="D24" s="29"/>
      <c r="E24" s="29"/>
      <c r="F24" s="29"/>
      <c r="G24" s="29"/>
    </row>
    <row r="25" spans="1:7" x14ac:dyDescent="0.2">
      <c r="A25" s="29"/>
      <c r="B25" s="36" t="s">
        <v>27</v>
      </c>
      <c r="C25" s="45" t="s">
        <v>4</v>
      </c>
      <c r="D25" s="55">
        <v>2</v>
      </c>
      <c r="E25" s="36" t="s">
        <v>112</v>
      </c>
      <c r="F25" s="38">
        <v>0</v>
      </c>
      <c r="G25" s="60">
        <f>+D25*F25</f>
        <v>0</v>
      </c>
    </row>
    <row r="26" spans="1:7" x14ac:dyDescent="0.2">
      <c r="A26" s="29"/>
      <c r="B26" s="29"/>
      <c r="C26" s="29"/>
      <c r="D26" s="29"/>
      <c r="E26" s="29"/>
      <c r="F26" s="29"/>
      <c r="G26" s="29"/>
    </row>
    <row r="27" spans="1:7" ht="51" x14ac:dyDescent="0.2">
      <c r="A27" s="55">
        <v>14</v>
      </c>
      <c r="B27" s="2"/>
      <c r="C27" s="30" t="s">
        <v>158</v>
      </c>
      <c r="D27" s="2"/>
      <c r="E27" s="2"/>
      <c r="F27" s="2"/>
      <c r="G27" s="2"/>
    </row>
    <row r="28" spans="1:7" x14ac:dyDescent="0.2">
      <c r="A28" s="29"/>
      <c r="B28" s="29"/>
      <c r="C28" s="29"/>
      <c r="D28" s="29"/>
      <c r="E28" s="29"/>
      <c r="F28" s="29"/>
      <c r="G28" s="29"/>
    </row>
    <row r="29" spans="1:7" x14ac:dyDescent="0.2">
      <c r="A29" s="29"/>
      <c r="B29" s="36" t="s">
        <v>27</v>
      </c>
      <c r="C29" s="45" t="s">
        <v>4</v>
      </c>
      <c r="D29" s="55">
        <v>2</v>
      </c>
      <c r="E29" s="36" t="s">
        <v>142</v>
      </c>
      <c r="F29" s="4">
        <v>0</v>
      </c>
      <c r="G29" s="60">
        <f>+D29*F29</f>
        <v>0</v>
      </c>
    </row>
    <row r="30" spans="1:7" x14ac:dyDescent="0.2">
      <c r="A30" s="29"/>
      <c r="B30" s="29"/>
      <c r="C30" s="29"/>
      <c r="D30" s="29"/>
      <c r="E30" s="29"/>
      <c r="F30" s="29"/>
      <c r="G30" s="29"/>
    </row>
    <row r="31" spans="1:7" ht="25.5" x14ac:dyDescent="0.2">
      <c r="A31" s="55">
        <v>15</v>
      </c>
      <c r="B31" s="29"/>
      <c r="C31" s="30" t="s">
        <v>159</v>
      </c>
      <c r="D31" s="29"/>
      <c r="E31" s="29"/>
      <c r="F31" s="29"/>
      <c r="G31" s="29"/>
    </row>
    <row r="32" spans="1:7" x14ac:dyDescent="0.2">
      <c r="A32" s="29"/>
      <c r="B32" s="29"/>
      <c r="C32" s="29"/>
      <c r="D32" s="29"/>
      <c r="E32" s="29"/>
      <c r="F32" s="29"/>
      <c r="G32" s="29"/>
    </row>
    <row r="33" spans="1:7" x14ac:dyDescent="0.2">
      <c r="A33" s="29"/>
      <c r="B33" s="36" t="s">
        <v>27</v>
      </c>
      <c r="C33" s="45" t="s">
        <v>4</v>
      </c>
      <c r="D33" s="55">
        <v>2</v>
      </c>
      <c r="E33" s="36" t="s">
        <v>142</v>
      </c>
      <c r="F33" s="38">
        <v>0</v>
      </c>
      <c r="G33" s="60">
        <f>+D33*F33</f>
        <v>0</v>
      </c>
    </row>
    <row r="34" spans="1:7" x14ac:dyDescent="0.2">
      <c r="A34" s="29"/>
      <c r="B34" s="29"/>
      <c r="C34" s="29"/>
      <c r="D34" s="29"/>
      <c r="E34" s="29"/>
      <c r="F34" s="29"/>
      <c r="G34" s="29"/>
    </row>
    <row r="35" spans="1:7" ht="51" x14ac:dyDescent="0.2">
      <c r="A35" s="54">
        <v>16</v>
      </c>
      <c r="B35" s="2"/>
      <c r="C35" s="30" t="s">
        <v>160</v>
      </c>
      <c r="D35" s="2"/>
      <c r="E35" s="2"/>
      <c r="F35" s="2"/>
      <c r="G35" s="2"/>
    </row>
    <row r="36" spans="1:7" x14ac:dyDescent="0.2">
      <c r="A36" s="29"/>
      <c r="B36" s="36" t="s">
        <v>27</v>
      </c>
      <c r="C36" s="45" t="s">
        <v>150</v>
      </c>
      <c r="D36" s="55">
        <v>1</v>
      </c>
      <c r="E36" s="36" t="s">
        <v>112</v>
      </c>
      <c r="F36" s="38">
        <v>0</v>
      </c>
      <c r="G36" s="60">
        <f>+D36*F36</f>
        <v>0</v>
      </c>
    </row>
    <row r="37" spans="1:7" x14ac:dyDescent="0.2">
      <c r="A37" s="29"/>
      <c r="B37" s="29"/>
      <c r="C37" s="29"/>
      <c r="D37" s="29"/>
      <c r="E37" s="29"/>
      <c r="F37" s="29"/>
      <c r="G37" s="29"/>
    </row>
    <row r="38" spans="1:7" ht="114.75" x14ac:dyDescent="0.2">
      <c r="A38" s="54">
        <v>17</v>
      </c>
      <c r="B38" s="30"/>
      <c r="C38" s="30" t="s">
        <v>161</v>
      </c>
      <c r="D38" s="30"/>
      <c r="E38" s="30"/>
      <c r="F38" s="30"/>
      <c r="G38" s="30"/>
    </row>
    <row r="39" spans="1:7" x14ac:dyDescent="0.2">
      <c r="A39" s="29"/>
      <c r="B39" s="36" t="s">
        <v>27</v>
      </c>
      <c r="C39" s="29"/>
      <c r="D39" s="55">
        <v>50</v>
      </c>
      <c r="E39" s="36" t="s">
        <v>53</v>
      </c>
      <c r="F39" s="4">
        <v>0</v>
      </c>
      <c r="G39" s="60">
        <f>+D39*F39</f>
        <v>0</v>
      </c>
    </row>
    <row r="40" spans="1:7" x14ac:dyDescent="0.2">
      <c r="A40" s="29"/>
      <c r="B40" s="29"/>
      <c r="C40" s="29"/>
      <c r="D40" s="29"/>
      <c r="E40" s="29"/>
      <c r="F40" s="29"/>
      <c r="G40" s="29">
        <f>SUM(G3:G39)</f>
        <v>0</v>
      </c>
    </row>
  </sheetData>
  <mergeCells count="1">
    <mergeCell ref="A1:H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8"/>
  <sheetViews>
    <sheetView topLeftCell="A15" workbookViewId="0">
      <selection activeCell="G18" sqref="G18"/>
    </sheetView>
  </sheetViews>
  <sheetFormatPr defaultRowHeight="15" x14ac:dyDescent="0.2"/>
  <cols>
    <col min="1" max="1" width="3.83203125" style="18" customWidth="1"/>
    <col min="2" max="2" width="9.83203125" style="18" customWidth="1"/>
    <col min="3" max="3" width="44.5" style="18" customWidth="1"/>
    <col min="4" max="4" width="12.1640625" style="18" customWidth="1"/>
    <col min="5" max="5" width="5.83203125" style="18" customWidth="1"/>
    <col min="6" max="6" width="10.83203125" style="18" customWidth="1"/>
    <col min="7" max="7" width="14.5" style="18" customWidth="1"/>
    <col min="8" max="8" width="18.6640625" style="18" customWidth="1"/>
    <col min="9" max="16384" width="9.33203125" style="18"/>
  </cols>
  <sheetData>
    <row r="1" spans="1:8" x14ac:dyDescent="0.2">
      <c r="A1" s="127" t="s">
        <v>151</v>
      </c>
      <c r="B1" s="127"/>
      <c r="C1" s="127"/>
      <c r="D1" s="127"/>
      <c r="E1" s="127"/>
      <c r="F1" s="127"/>
      <c r="G1" s="127"/>
      <c r="H1" s="127"/>
    </row>
    <row r="2" spans="1:8" ht="45" x14ac:dyDescent="0.2">
      <c r="A2" s="46" t="s">
        <v>103</v>
      </c>
      <c r="B2" s="47" t="s">
        <v>22</v>
      </c>
      <c r="C2" s="57" t="s">
        <v>23</v>
      </c>
      <c r="D2" s="47" t="s">
        <v>98</v>
      </c>
      <c r="E2" s="47" t="s">
        <v>25</v>
      </c>
      <c r="F2" s="48" t="s">
        <v>99</v>
      </c>
      <c r="G2" s="48" t="s">
        <v>100</v>
      </c>
    </row>
    <row r="3" spans="1:8" ht="180" x14ac:dyDescent="0.2">
      <c r="A3" s="49">
        <v>18</v>
      </c>
      <c r="B3" s="46"/>
      <c r="C3" s="46" t="s">
        <v>162</v>
      </c>
      <c r="D3" s="46"/>
      <c r="E3" s="46"/>
      <c r="F3" s="46"/>
      <c r="G3" s="46"/>
    </row>
    <row r="4" spans="1:8" x14ac:dyDescent="0.25">
      <c r="A4" s="50"/>
      <c r="B4" s="51" t="s">
        <v>27</v>
      </c>
      <c r="C4" s="50"/>
      <c r="D4" s="52">
        <v>3</v>
      </c>
      <c r="E4" s="51" t="s">
        <v>84</v>
      </c>
      <c r="F4" s="53">
        <v>0</v>
      </c>
      <c r="G4" s="58">
        <f>+D4*F4</f>
        <v>0</v>
      </c>
    </row>
    <row r="5" spans="1:8" ht="60" x14ac:dyDescent="0.2">
      <c r="A5" s="49">
        <v>19</v>
      </c>
      <c r="B5" s="19"/>
      <c r="C5" s="46" t="s">
        <v>163</v>
      </c>
      <c r="D5" s="19"/>
      <c r="E5" s="19"/>
      <c r="F5" s="19"/>
      <c r="G5" s="19"/>
    </row>
    <row r="6" spans="1:8" x14ac:dyDescent="0.25">
      <c r="A6" s="50"/>
      <c r="B6" s="50"/>
      <c r="C6" s="50"/>
      <c r="D6" s="50"/>
      <c r="E6" s="50"/>
      <c r="F6" s="50"/>
      <c r="G6" s="50"/>
    </row>
    <row r="7" spans="1:8" x14ac:dyDescent="0.25">
      <c r="A7" s="50"/>
      <c r="B7" s="51" t="s">
        <v>27</v>
      </c>
      <c r="C7" s="20" t="s">
        <v>4</v>
      </c>
      <c r="D7" s="52">
        <v>1</v>
      </c>
      <c r="E7" s="51" t="s">
        <v>142</v>
      </c>
      <c r="F7" s="53">
        <v>0</v>
      </c>
      <c r="G7" s="58">
        <f>+D7*F7</f>
        <v>0</v>
      </c>
    </row>
    <row r="8" spans="1:8" x14ac:dyDescent="0.25">
      <c r="A8" s="50"/>
      <c r="B8" s="50"/>
      <c r="C8" s="50"/>
      <c r="D8" s="50"/>
      <c r="E8" s="50"/>
      <c r="F8" s="50"/>
      <c r="G8" s="50"/>
    </row>
    <row r="9" spans="1:8" ht="60" x14ac:dyDescent="0.2">
      <c r="A9" s="49">
        <v>20</v>
      </c>
      <c r="B9" s="19"/>
      <c r="C9" s="46" t="s">
        <v>164</v>
      </c>
      <c r="D9" s="19"/>
      <c r="E9" s="19"/>
      <c r="F9" s="19"/>
      <c r="G9" s="19"/>
    </row>
    <row r="10" spans="1:8" x14ac:dyDescent="0.25">
      <c r="A10" s="50"/>
      <c r="B10" s="51" t="s">
        <v>27</v>
      </c>
      <c r="C10" s="50"/>
      <c r="D10" s="52">
        <v>10</v>
      </c>
      <c r="E10" s="51" t="s">
        <v>84</v>
      </c>
      <c r="F10" s="53">
        <v>0</v>
      </c>
      <c r="G10" s="58">
        <f>+D10*F10</f>
        <v>0</v>
      </c>
    </row>
    <row r="11" spans="1:8" x14ac:dyDescent="0.25">
      <c r="A11" s="50"/>
      <c r="B11" s="50"/>
      <c r="C11" s="50"/>
      <c r="D11" s="50"/>
      <c r="E11" s="50"/>
      <c r="F11" s="50"/>
      <c r="G11" s="50"/>
    </row>
    <row r="12" spans="1:8" ht="45" x14ac:dyDescent="0.2">
      <c r="A12" s="52">
        <v>21</v>
      </c>
      <c r="B12" s="19"/>
      <c r="C12" s="46" t="s">
        <v>165</v>
      </c>
      <c r="D12" s="19"/>
      <c r="E12" s="19"/>
      <c r="F12" s="19"/>
      <c r="G12" s="19"/>
    </row>
    <row r="13" spans="1:8" x14ac:dyDescent="0.25">
      <c r="A13" s="50"/>
      <c r="B13" s="51" t="s">
        <v>27</v>
      </c>
      <c r="C13" s="50"/>
      <c r="D13" s="52">
        <v>10</v>
      </c>
      <c r="E13" s="51" t="s">
        <v>84</v>
      </c>
      <c r="F13" s="53">
        <v>0</v>
      </c>
      <c r="G13" s="58">
        <f>+D13*F13</f>
        <v>0</v>
      </c>
    </row>
    <row r="14" spans="1:8" x14ac:dyDescent="0.25">
      <c r="A14" s="50"/>
      <c r="B14" s="50"/>
      <c r="C14" s="50"/>
      <c r="D14" s="50"/>
      <c r="E14" s="50"/>
      <c r="F14" s="50"/>
      <c r="G14" s="50"/>
    </row>
    <row r="15" spans="1:8" ht="210" x14ac:dyDescent="0.2">
      <c r="A15" s="49">
        <v>23</v>
      </c>
      <c r="B15" s="46"/>
      <c r="C15" s="46" t="s">
        <v>166</v>
      </c>
      <c r="D15" s="46"/>
      <c r="E15" s="46"/>
      <c r="F15" s="46"/>
      <c r="G15" s="46"/>
    </row>
    <row r="16" spans="1:8" x14ac:dyDescent="0.25">
      <c r="A16" s="50"/>
      <c r="B16" s="51" t="s">
        <v>27</v>
      </c>
      <c r="C16" s="50"/>
      <c r="D16" s="52">
        <v>1</v>
      </c>
      <c r="E16" s="51" t="s">
        <v>84</v>
      </c>
      <c r="F16" s="53">
        <v>0</v>
      </c>
      <c r="G16" s="58">
        <f>+D16*F16</f>
        <v>0</v>
      </c>
    </row>
    <row r="17" spans="1:7" x14ac:dyDescent="0.25">
      <c r="A17" s="50"/>
      <c r="B17" s="51"/>
      <c r="C17" s="50"/>
      <c r="D17" s="99"/>
      <c r="E17" s="100"/>
      <c r="F17" s="101"/>
      <c r="G17" s="58">
        <f>SUM(G3:G16)</f>
        <v>0</v>
      </c>
    </row>
    <row r="18" spans="1:7" x14ac:dyDescent="0.2">
      <c r="A18" s="19"/>
      <c r="B18" s="19"/>
      <c r="C18" s="19"/>
      <c r="D18" s="128" t="s">
        <v>137</v>
      </c>
      <c r="E18" s="129"/>
      <c r="F18" s="130"/>
      <c r="G18" s="24">
        <f>+G17+'Table 13'!G40+'Table 12'!G27</f>
        <v>0</v>
      </c>
    </row>
  </sheetData>
  <mergeCells count="2">
    <mergeCell ref="A1:H1"/>
    <mergeCell ref="D18:F1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3"/>
  <sheetViews>
    <sheetView topLeftCell="A12" workbookViewId="0">
      <selection activeCell="G23" sqref="G23"/>
    </sheetView>
  </sheetViews>
  <sheetFormatPr defaultRowHeight="12.75" x14ac:dyDescent="0.2"/>
  <cols>
    <col min="1" max="1" width="7.33203125" style="1" customWidth="1"/>
    <col min="2" max="2" width="10.83203125" style="1" customWidth="1"/>
    <col min="3" max="3" width="49.33203125" style="1" customWidth="1"/>
    <col min="4" max="4" width="12" style="1" customWidth="1"/>
    <col min="5" max="5" width="6.1640625" style="1" customWidth="1"/>
    <col min="6" max="6" width="10.5" style="1" customWidth="1"/>
    <col min="7" max="7" width="12.83203125" style="1" customWidth="1"/>
    <col min="8" max="16384" width="9.33203125" style="1"/>
  </cols>
  <sheetData>
    <row r="1" spans="1:7" ht="48.75" customHeight="1" x14ac:dyDescent="0.2">
      <c r="A1" s="103" t="s">
        <v>173</v>
      </c>
      <c r="B1" s="120"/>
      <c r="C1" s="120"/>
      <c r="D1" s="120"/>
      <c r="E1" s="120"/>
      <c r="F1" s="120"/>
      <c r="G1" s="120"/>
    </row>
    <row r="2" spans="1:7" ht="25.5" x14ac:dyDescent="0.2">
      <c r="A2" s="7" t="s">
        <v>36</v>
      </c>
      <c r="B2" s="32" t="s">
        <v>22</v>
      </c>
      <c r="C2" s="61" t="s">
        <v>23</v>
      </c>
      <c r="D2" s="32" t="s">
        <v>98</v>
      </c>
      <c r="E2" s="32" t="s">
        <v>25</v>
      </c>
      <c r="F2" s="28" t="s">
        <v>37</v>
      </c>
      <c r="G2" s="7" t="s">
        <v>38</v>
      </c>
    </row>
    <row r="3" spans="1:7" ht="63.75" x14ac:dyDescent="0.2">
      <c r="A3" s="55">
        <v>1</v>
      </c>
      <c r="B3" s="30"/>
      <c r="C3" s="30" t="s">
        <v>168</v>
      </c>
      <c r="D3" s="30"/>
      <c r="E3" s="30"/>
      <c r="F3" s="30"/>
      <c r="G3" s="30"/>
    </row>
    <row r="4" spans="1:7" x14ac:dyDescent="0.2">
      <c r="A4" s="29"/>
      <c r="B4" s="29"/>
      <c r="C4" s="29"/>
      <c r="D4" s="29"/>
      <c r="E4" s="29"/>
      <c r="F4" s="29"/>
      <c r="G4" s="29"/>
    </row>
    <row r="5" spans="1:7" x14ac:dyDescent="0.2">
      <c r="A5" s="29"/>
      <c r="B5" s="36" t="s">
        <v>27</v>
      </c>
      <c r="C5" s="45" t="s">
        <v>4</v>
      </c>
      <c r="D5" s="55">
        <v>28</v>
      </c>
      <c r="E5" s="36" t="s">
        <v>53</v>
      </c>
      <c r="F5" s="4">
        <v>0</v>
      </c>
      <c r="G5" s="38">
        <f>+D5*F5</f>
        <v>0</v>
      </c>
    </row>
    <row r="6" spans="1:7" x14ac:dyDescent="0.2">
      <c r="A6" s="29"/>
      <c r="B6" s="29"/>
      <c r="C6" s="45" t="s">
        <v>167</v>
      </c>
      <c r="D6" s="55">
        <v>60</v>
      </c>
      <c r="E6" s="36" t="s">
        <v>53</v>
      </c>
      <c r="F6" s="4">
        <v>0</v>
      </c>
      <c r="G6" s="38">
        <f>+D6*F6</f>
        <v>0</v>
      </c>
    </row>
    <row r="7" spans="1:7" ht="63.75" x14ac:dyDescent="0.2">
      <c r="A7" s="55">
        <v>2</v>
      </c>
      <c r="B7" s="30"/>
      <c r="C7" s="30" t="s">
        <v>169</v>
      </c>
      <c r="D7" s="30"/>
      <c r="E7" s="30"/>
      <c r="F7" s="30"/>
      <c r="G7" s="30"/>
    </row>
    <row r="8" spans="1:7" x14ac:dyDescent="0.2">
      <c r="A8" s="29"/>
      <c r="B8" s="29"/>
      <c r="C8" s="29"/>
      <c r="D8" s="29"/>
      <c r="E8" s="29"/>
      <c r="F8" s="29"/>
      <c r="G8" s="29"/>
    </row>
    <row r="9" spans="1:7" x14ac:dyDescent="0.2">
      <c r="A9" s="29"/>
      <c r="B9" s="36" t="s">
        <v>27</v>
      </c>
      <c r="C9" s="45" t="s">
        <v>4</v>
      </c>
      <c r="D9" s="55">
        <v>30</v>
      </c>
      <c r="E9" s="36" t="s">
        <v>53</v>
      </c>
      <c r="F9" s="4">
        <v>0</v>
      </c>
      <c r="G9" s="38">
        <f t="shared" ref="G9:G10" si="0">+D9*F9</f>
        <v>0</v>
      </c>
    </row>
    <row r="10" spans="1:7" x14ac:dyDescent="0.2">
      <c r="A10" s="29"/>
      <c r="B10" s="29"/>
      <c r="C10" s="29"/>
      <c r="D10" s="55">
        <v>60</v>
      </c>
      <c r="E10" s="36" t="s">
        <v>53</v>
      </c>
      <c r="F10" s="4">
        <v>0</v>
      </c>
      <c r="G10" s="38">
        <f t="shared" si="0"/>
        <v>0</v>
      </c>
    </row>
    <row r="11" spans="1:7" ht="63.75" x14ac:dyDescent="0.2">
      <c r="A11" s="55">
        <v>3</v>
      </c>
      <c r="B11" s="30"/>
      <c r="C11" s="30" t="s">
        <v>170</v>
      </c>
      <c r="D11" s="30"/>
      <c r="E11" s="30"/>
      <c r="F11" s="30"/>
      <c r="G11" s="30"/>
    </row>
    <row r="12" spans="1:7" x14ac:dyDescent="0.2">
      <c r="A12" s="29"/>
      <c r="B12" s="29"/>
      <c r="C12" s="29"/>
      <c r="D12" s="29"/>
      <c r="E12" s="29"/>
      <c r="F12" s="29"/>
      <c r="G12" s="29"/>
    </row>
    <row r="13" spans="1:7" x14ac:dyDescent="0.2">
      <c r="A13" s="29"/>
      <c r="B13" s="36" t="s">
        <v>27</v>
      </c>
      <c r="C13" s="45" t="s">
        <v>4</v>
      </c>
      <c r="D13" s="55">
        <v>40</v>
      </c>
      <c r="E13" s="36" t="s">
        <v>53</v>
      </c>
      <c r="F13" s="4">
        <v>0</v>
      </c>
      <c r="G13" s="38">
        <f>+D13*F13</f>
        <v>0</v>
      </c>
    </row>
    <row r="14" spans="1:7" x14ac:dyDescent="0.2">
      <c r="A14" s="29"/>
      <c r="B14" s="29"/>
      <c r="C14" s="29"/>
      <c r="D14" s="29"/>
      <c r="E14" s="29"/>
      <c r="F14" s="29"/>
      <c r="G14" s="29"/>
    </row>
    <row r="15" spans="1:7" ht="51" x14ac:dyDescent="0.2">
      <c r="A15" s="54">
        <v>4</v>
      </c>
      <c r="B15" s="2"/>
      <c r="C15" s="30" t="s">
        <v>171</v>
      </c>
      <c r="D15" s="2"/>
      <c r="E15" s="2"/>
      <c r="F15" s="2"/>
      <c r="G15" s="2"/>
    </row>
    <row r="16" spans="1:7" x14ac:dyDescent="0.2">
      <c r="A16" s="29"/>
      <c r="B16" s="29"/>
      <c r="C16" s="29"/>
      <c r="D16" s="29"/>
      <c r="E16" s="29"/>
      <c r="F16" s="29"/>
      <c r="G16" s="29"/>
    </row>
    <row r="17" spans="1:7" x14ac:dyDescent="0.2">
      <c r="A17" s="29"/>
      <c r="B17" s="36" t="s">
        <v>27</v>
      </c>
      <c r="C17" s="45" t="s">
        <v>4</v>
      </c>
      <c r="D17" s="55">
        <v>6</v>
      </c>
      <c r="E17" s="36" t="s">
        <v>142</v>
      </c>
      <c r="F17" s="4">
        <v>0</v>
      </c>
      <c r="G17" s="38">
        <f>+D17*F17</f>
        <v>0</v>
      </c>
    </row>
    <row r="18" spans="1:7" x14ac:dyDescent="0.2">
      <c r="A18" s="29"/>
      <c r="B18" s="29"/>
      <c r="C18" s="29"/>
      <c r="D18" s="29"/>
      <c r="E18" s="29"/>
      <c r="F18" s="29"/>
      <c r="G18" s="29"/>
    </row>
    <row r="19" spans="1:7" ht="51" x14ac:dyDescent="0.2">
      <c r="A19" s="54">
        <v>5</v>
      </c>
      <c r="B19" s="2"/>
      <c r="C19" s="30" t="s">
        <v>172</v>
      </c>
      <c r="D19" s="2"/>
      <c r="E19" s="2"/>
      <c r="F19" s="2"/>
      <c r="G19" s="2"/>
    </row>
    <row r="20" spans="1:7" x14ac:dyDescent="0.2">
      <c r="A20" s="29"/>
      <c r="B20" s="29"/>
      <c r="C20" s="29"/>
      <c r="D20" s="29"/>
      <c r="E20" s="29"/>
      <c r="F20" s="29"/>
      <c r="G20" s="29"/>
    </row>
    <row r="21" spans="1:7" x14ac:dyDescent="0.2">
      <c r="A21" s="29"/>
      <c r="B21" s="36" t="s">
        <v>27</v>
      </c>
      <c r="C21" s="45" t="s">
        <v>4</v>
      </c>
      <c r="D21" s="55">
        <v>4</v>
      </c>
      <c r="E21" s="36" t="s">
        <v>142</v>
      </c>
      <c r="F21" s="4">
        <v>0</v>
      </c>
      <c r="G21" s="38">
        <f>+D21*F21</f>
        <v>0</v>
      </c>
    </row>
    <row r="22" spans="1:7" x14ac:dyDescent="0.2">
      <c r="A22" s="131"/>
      <c r="B22" s="132"/>
      <c r="C22" s="133"/>
      <c r="D22" s="29"/>
      <c r="E22" s="29"/>
      <c r="F22" s="29"/>
      <c r="G22" s="29"/>
    </row>
    <row r="23" spans="1:7" x14ac:dyDescent="0.2">
      <c r="A23" s="29"/>
      <c r="B23" s="29"/>
      <c r="C23" s="29"/>
      <c r="D23" s="122" t="s">
        <v>137</v>
      </c>
      <c r="E23" s="123"/>
      <c r="F23" s="124"/>
      <c r="G23" s="62">
        <f>SUM(G3:G22)</f>
        <v>0</v>
      </c>
    </row>
  </sheetData>
  <mergeCells count="3">
    <mergeCell ref="A1:G1"/>
    <mergeCell ref="A22:C22"/>
    <mergeCell ref="D23:F2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67"/>
  <sheetViews>
    <sheetView topLeftCell="A61" workbookViewId="0">
      <selection activeCell="N4" sqref="N4"/>
    </sheetView>
  </sheetViews>
  <sheetFormatPr defaultRowHeight="12.75" x14ac:dyDescent="0.2"/>
  <cols>
    <col min="1" max="1" width="4.6640625" style="1" customWidth="1"/>
    <col min="2" max="2" width="44" style="1" customWidth="1"/>
    <col min="3" max="3" width="8" style="1" customWidth="1"/>
    <col min="4" max="6" width="7.83203125" style="1" customWidth="1"/>
    <col min="7" max="7" width="8.83203125" style="1" customWidth="1"/>
    <col min="8" max="8" width="8" style="1" customWidth="1"/>
    <col min="9" max="9" width="4.83203125" style="1" customWidth="1"/>
    <col min="10" max="10" width="17.5" style="1" customWidth="1"/>
    <col min="11" max="16384" width="9.33203125" style="1"/>
  </cols>
  <sheetData>
    <row r="1" spans="1:10" ht="63" customHeight="1" x14ac:dyDescent="0.2">
      <c r="A1" s="103" t="s">
        <v>351</v>
      </c>
      <c r="B1" s="120"/>
      <c r="C1" s="120"/>
      <c r="D1" s="120"/>
      <c r="E1" s="120"/>
      <c r="F1" s="120"/>
      <c r="G1" s="120"/>
      <c r="H1" s="120"/>
      <c r="I1" s="120"/>
      <c r="J1" s="120"/>
    </row>
    <row r="2" spans="1:10" x14ac:dyDescent="0.2">
      <c r="A2" s="107" t="s">
        <v>174</v>
      </c>
      <c r="B2" s="134" t="s">
        <v>175</v>
      </c>
      <c r="C2" s="134" t="s">
        <v>112</v>
      </c>
      <c r="D2" s="29"/>
      <c r="E2" s="136" t="s">
        <v>176</v>
      </c>
      <c r="F2" s="137"/>
      <c r="G2" s="138"/>
      <c r="H2" s="139" t="s">
        <v>24</v>
      </c>
      <c r="I2" s="107" t="s">
        <v>25</v>
      </c>
    </row>
    <row r="3" spans="1:10" x14ac:dyDescent="0.2">
      <c r="A3" s="108"/>
      <c r="B3" s="135"/>
      <c r="C3" s="135"/>
      <c r="D3" s="29"/>
      <c r="E3" s="32" t="s">
        <v>177</v>
      </c>
      <c r="F3" s="32" t="s">
        <v>178</v>
      </c>
      <c r="G3" s="32" t="s">
        <v>179</v>
      </c>
      <c r="H3" s="140"/>
      <c r="I3" s="108"/>
    </row>
    <row r="4" spans="1:10" ht="153" x14ac:dyDescent="0.2">
      <c r="A4" s="35">
        <v>3.01</v>
      </c>
      <c r="B4" s="30" t="s">
        <v>232</v>
      </c>
      <c r="C4" s="30"/>
      <c r="D4" s="30"/>
      <c r="E4" s="30"/>
      <c r="F4" s="30"/>
      <c r="G4" s="30"/>
      <c r="H4" s="30"/>
      <c r="I4" s="30"/>
    </row>
    <row r="5" spans="1:10" x14ac:dyDescent="0.2">
      <c r="A5" s="32" t="s">
        <v>178</v>
      </c>
      <c r="B5" s="10" t="s">
        <v>180</v>
      </c>
      <c r="C5" s="29"/>
      <c r="D5" s="29"/>
      <c r="E5" s="29"/>
      <c r="F5" s="29"/>
      <c r="G5" s="29"/>
      <c r="H5" s="29"/>
      <c r="I5" s="29"/>
    </row>
    <row r="6" spans="1:10" x14ac:dyDescent="0.2">
      <c r="A6" s="29"/>
      <c r="B6" s="41" t="s">
        <v>181</v>
      </c>
      <c r="C6" s="9">
        <v>19</v>
      </c>
      <c r="D6" s="67">
        <v>16</v>
      </c>
      <c r="E6" s="68">
        <v>6</v>
      </c>
      <c r="F6" s="68">
        <v>0.66700000000000004</v>
      </c>
      <c r="G6" s="68">
        <v>0.45400000000000001</v>
      </c>
      <c r="H6" s="4">
        <v>551.85</v>
      </c>
      <c r="I6" s="36" t="s">
        <v>182</v>
      </c>
    </row>
    <row r="7" spans="1:10" x14ac:dyDescent="0.2">
      <c r="A7" s="29"/>
      <c r="B7" s="45" t="s">
        <v>183</v>
      </c>
      <c r="C7" s="9">
        <v>19</v>
      </c>
      <c r="D7" s="69">
        <v>21.3</v>
      </c>
      <c r="E7" s="68">
        <v>2.5</v>
      </c>
      <c r="F7" s="68">
        <v>0.375</v>
      </c>
      <c r="G7" s="68">
        <v>0.45400000000000001</v>
      </c>
      <c r="H7" s="4">
        <v>172.37</v>
      </c>
      <c r="I7" s="36" t="s">
        <v>182</v>
      </c>
    </row>
    <row r="8" spans="1:10" x14ac:dyDescent="0.2">
      <c r="A8" s="29"/>
      <c r="B8" s="29"/>
      <c r="C8" s="29"/>
      <c r="D8" s="29"/>
      <c r="E8" s="29"/>
      <c r="F8" s="29"/>
      <c r="G8" s="32" t="s">
        <v>184</v>
      </c>
      <c r="H8" s="17">
        <v>724.22</v>
      </c>
      <c r="I8" s="32" t="s">
        <v>182</v>
      </c>
    </row>
    <row r="9" spans="1:10" x14ac:dyDescent="0.2">
      <c r="A9" s="32" t="s">
        <v>185</v>
      </c>
      <c r="B9" s="10" t="s">
        <v>186</v>
      </c>
      <c r="C9" s="29"/>
      <c r="D9" s="29"/>
      <c r="E9" s="29"/>
      <c r="F9" s="29"/>
      <c r="G9" s="29"/>
      <c r="H9" s="29"/>
      <c r="I9" s="29"/>
    </row>
    <row r="10" spans="1:10" x14ac:dyDescent="0.2">
      <c r="A10" s="29"/>
      <c r="B10" s="29"/>
      <c r="C10" s="55">
        <v>4</v>
      </c>
      <c r="D10" s="29"/>
      <c r="E10" s="55">
        <v>333</v>
      </c>
      <c r="F10" s="68">
        <v>0.66700000000000004</v>
      </c>
      <c r="G10" s="68">
        <v>0.45400000000000001</v>
      </c>
      <c r="H10" s="4">
        <v>403</v>
      </c>
      <c r="I10" s="36" t="s">
        <v>182</v>
      </c>
    </row>
    <row r="11" spans="1:10" x14ac:dyDescent="0.2">
      <c r="A11" s="29"/>
      <c r="B11" s="45" t="s">
        <v>187</v>
      </c>
      <c r="C11" s="55">
        <v>333</v>
      </c>
      <c r="D11" s="29"/>
      <c r="E11" s="39">
        <v>2.91</v>
      </c>
      <c r="F11" s="68">
        <v>0.375</v>
      </c>
      <c r="G11" s="68">
        <v>0.45400000000000001</v>
      </c>
      <c r="H11" s="4">
        <v>164.83</v>
      </c>
      <c r="I11" s="36" t="s">
        <v>182</v>
      </c>
    </row>
    <row r="12" spans="1:10" x14ac:dyDescent="0.2">
      <c r="A12" s="29"/>
      <c r="B12" s="29"/>
      <c r="C12" s="29"/>
      <c r="D12" s="29"/>
      <c r="E12" s="29"/>
      <c r="F12" s="29"/>
      <c r="G12" s="32" t="s">
        <v>188</v>
      </c>
      <c r="H12" s="17">
        <v>567.83000000000004</v>
      </c>
      <c r="I12" s="32" t="s">
        <v>182</v>
      </c>
    </row>
    <row r="13" spans="1:10" x14ac:dyDescent="0.2">
      <c r="A13" s="32" t="s">
        <v>189</v>
      </c>
      <c r="B13" s="10" t="s">
        <v>190</v>
      </c>
      <c r="C13" s="29"/>
      <c r="D13" s="29"/>
      <c r="E13" s="29"/>
      <c r="F13" s="29"/>
      <c r="G13" s="29"/>
      <c r="H13" s="29"/>
      <c r="I13" s="29"/>
    </row>
    <row r="14" spans="1:10" x14ac:dyDescent="0.2">
      <c r="A14" s="29"/>
      <c r="B14" s="29"/>
      <c r="C14" s="55">
        <v>1</v>
      </c>
      <c r="D14" s="29"/>
      <c r="E14" s="68">
        <v>360.28100000000001</v>
      </c>
      <c r="F14" s="68">
        <v>5</v>
      </c>
      <c r="G14" s="68">
        <v>0.45400000000000001</v>
      </c>
      <c r="H14" s="4">
        <v>817.12</v>
      </c>
      <c r="I14" s="36" t="s">
        <v>182</v>
      </c>
    </row>
    <row r="15" spans="1:10" x14ac:dyDescent="0.2">
      <c r="A15" s="29"/>
      <c r="B15" s="29"/>
      <c r="C15" s="29"/>
      <c r="D15" s="29"/>
      <c r="E15" s="29"/>
      <c r="F15" s="141" t="s">
        <v>191</v>
      </c>
      <c r="G15" s="142"/>
      <c r="H15" s="17">
        <v>817.12</v>
      </c>
      <c r="I15" s="32" t="s">
        <v>182</v>
      </c>
    </row>
    <row r="16" spans="1:10" x14ac:dyDescent="0.2">
      <c r="A16" s="32" t="s">
        <v>192</v>
      </c>
      <c r="B16" s="10" t="s">
        <v>193</v>
      </c>
      <c r="C16" s="29"/>
      <c r="D16" s="29"/>
      <c r="E16" s="29"/>
      <c r="F16" s="29"/>
      <c r="G16" s="29"/>
      <c r="H16" s="29"/>
      <c r="I16" s="29"/>
    </row>
    <row r="17" spans="1:9" x14ac:dyDescent="0.2">
      <c r="A17" s="29"/>
      <c r="B17" s="29"/>
      <c r="C17" s="55">
        <v>1</v>
      </c>
      <c r="D17" s="29"/>
      <c r="E17" s="39">
        <v>81.56</v>
      </c>
      <c r="F17" s="68">
        <v>5</v>
      </c>
      <c r="G17" s="68">
        <v>0.45400000000000001</v>
      </c>
      <c r="H17" s="4">
        <v>184.98</v>
      </c>
      <c r="I17" s="36" t="s">
        <v>182</v>
      </c>
    </row>
    <row r="18" spans="1:9" x14ac:dyDescent="0.2">
      <c r="A18" s="29"/>
      <c r="B18" s="29"/>
      <c r="C18" s="55">
        <v>1</v>
      </c>
      <c r="D18" s="29"/>
      <c r="E18" s="39">
        <v>140</v>
      </c>
      <c r="F18" s="68">
        <v>5</v>
      </c>
      <c r="G18" s="68">
        <v>0.45400000000000001</v>
      </c>
      <c r="H18" s="4">
        <v>317.52</v>
      </c>
      <c r="I18" s="36" t="s">
        <v>182</v>
      </c>
    </row>
    <row r="19" spans="1:9" x14ac:dyDescent="0.2">
      <c r="A19" s="29"/>
      <c r="B19" s="29"/>
      <c r="C19" s="29"/>
      <c r="D19" s="29"/>
      <c r="E19" s="29"/>
      <c r="F19" s="141" t="s">
        <v>194</v>
      </c>
      <c r="G19" s="142"/>
      <c r="H19" s="17">
        <v>184.98</v>
      </c>
      <c r="I19" s="32" t="s">
        <v>182</v>
      </c>
    </row>
    <row r="20" spans="1:9" x14ac:dyDescent="0.2">
      <c r="A20" s="32" t="s">
        <v>195</v>
      </c>
      <c r="B20" s="10" t="s">
        <v>196</v>
      </c>
      <c r="C20" s="29"/>
      <c r="D20" s="29"/>
      <c r="E20" s="29"/>
      <c r="F20" s="29"/>
      <c r="G20" s="29"/>
      <c r="H20" s="29"/>
      <c r="I20" s="29"/>
    </row>
    <row r="21" spans="1:9" x14ac:dyDescent="0.2">
      <c r="A21" s="29"/>
      <c r="B21" s="3" t="s">
        <v>197</v>
      </c>
      <c r="C21" s="55">
        <v>1</v>
      </c>
      <c r="D21" s="55">
        <v>4</v>
      </c>
      <c r="E21" s="55">
        <v>190</v>
      </c>
      <c r="F21" s="68">
        <v>0.66700000000000004</v>
      </c>
      <c r="G21" s="68">
        <v>0.45400000000000001</v>
      </c>
      <c r="H21" s="4">
        <v>229.94</v>
      </c>
      <c r="I21" s="36" t="s">
        <v>182</v>
      </c>
    </row>
    <row r="22" spans="1:9" x14ac:dyDescent="0.2">
      <c r="A22" s="29"/>
      <c r="B22" s="3" t="s">
        <v>198</v>
      </c>
      <c r="C22" s="55">
        <v>253</v>
      </c>
      <c r="D22" s="29"/>
      <c r="E22" s="70">
        <v>3.5</v>
      </c>
      <c r="F22" s="68">
        <v>0.375</v>
      </c>
      <c r="G22" s="68">
        <v>0.45400000000000001</v>
      </c>
      <c r="H22" s="4">
        <v>150.82</v>
      </c>
      <c r="I22" s="36" t="s">
        <v>182</v>
      </c>
    </row>
    <row r="23" spans="1:9" x14ac:dyDescent="0.2">
      <c r="A23" s="29"/>
      <c r="B23" s="3" t="s">
        <v>199</v>
      </c>
      <c r="C23" s="55">
        <v>2</v>
      </c>
      <c r="D23" s="55">
        <v>4</v>
      </c>
      <c r="E23" s="39">
        <v>8</v>
      </c>
      <c r="F23" s="68">
        <v>0.66700000000000004</v>
      </c>
      <c r="G23" s="68">
        <v>0.45400000000000001</v>
      </c>
      <c r="H23" s="4">
        <v>19.36</v>
      </c>
      <c r="I23" s="36" t="s">
        <v>182</v>
      </c>
    </row>
    <row r="24" spans="1:9" x14ac:dyDescent="0.2">
      <c r="A24" s="29"/>
      <c r="B24" s="3" t="s">
        <v>198</v>
      </c>
      <c r="C24" s="55">
        <v>11</v>
      </c>
      <c r="D24" s="29"/>
      <c r="E24" s="39">
        <v>1.83</v>
      </c>
      <c r="F24" s="68">
        <v>0.375</v>
      </c>
      <c r="G24" s="68">
        <v>0.45400000000000001</v>
      </c>
      <c r="H24" s="4">
        <v>3.32</v>
      </c>
      <c r="I24" s="36" t="s">
        <v>182</v>
      </c>
    </row>
    <row r="25" spans="1:9" x14ac:dyDescent="0.2">
      <c r="A25" s="29"/>
      <c r="B25" s="3" t="s">
        <v>200</v>
      </c>
      <c r="C25" s="55">
        <v>1</v>
      </c>
      <c r="D25" s="55">
        <v>4</v>
      </c>
      <c r="E25" s="55">
        <v>12</v>
      </c>
      <c r="F25" s="68">
        <v>0.66700000000000004</v>
      </c>
      <c r="G25" s="68">
        <v>0.45400000000000001</v>
      </c>
      <c r="H25" s="4">
        <v>14.52</v>
      </c>
      <c r="I25" s="36" t="s">
        <v>182</v>
      </c>
    </row>
    <row r="26" spans="1:9" x14ac:dyDescent="0.2">
      <c r="A26" s="29"/>
      <c r="B26" s="3" t="s">
        <v>198</v>
      </c>
      <c r="C26" s="55">
        <v>16</v>
      </c>
      <c r="D26" s="29"/>
      <c r="E26" s="70">
        <v>3.5</v>
      </c>
      <c r="F26" s="68">
        <v>0.375</v>
      </c>
      <c r="G26" s="68">
        <v>0.45400000000000001</v>
      </c>
      <c r="H26" s="4">
        <v>9.5299999999999994</v>
      </c>
      <c r="I26" s="36" t="s">
        <v>182</v>
      </c>
    </row>
    <row r="27" spans="1:9" x14ac:dyDescent="0.2">
      <c r="A27" s="29"/>
      <c r="B27" s="3" t="s">
        <v>201</v>
      </c>
      <c r="C27" s="55">
        <v>1</v>
      </c>
      <c r="D27" s="55">
        <v>4</v>
      </c>
      <c r="E27" s="55">
        <v>24</v>
      </c>
      <c r="F27" s="68">
        <v>0.66700000000000004</v>
      </c>
      <c r="G27" s="68">
        <v>0.45400000000000001</v>
      </c>
      <c r="H27" s="4">
        <v>29.04</v>
      </c>
      <c r="I27" s="36" t="s">
        <v>182</v>
      </c>
    </row>
    <row r="28" spans="1:9" x14ac:dyDescent="0.2">
      <c r="A28" s="29"/>
      <c r="B28" s="3" t="s">
        <v>198</v>
      </c>
      <c r="C28" s="55">
        <v>32</v>
      </c>
      <c r="D28" s="29"/>
      <c r="E28" s="70">
        <v>3.5</v>
      </c>
      <c r="F28" s="68">
        <v>0.375</v>
      </c>
      <c r="G28" s="68">
        <v>0.45400000000000001</v>
      </c>
      <c r="H28" s="4">
        <v>19.05</v>
      </c>
      <c r="I28" s="36" t="s">
        <v>182</v>
      </c>
    </row>
    <row r="29" spans="1:9" x14ac:dyDescent="0.2">
      <c r="A29" s="29"/>
      <c r="B29" s="3" t="s">
        <v>202</v>
      </c>
      <c r="C29" s="55">
        <v>1</v>
      </c>
      <c r="D29" s="55">
        <v>9</v>
      </c>
      <c r="E29" s="55">
        <v>5</v>
      </c>
      <c r="F29" s="68">
        <v>0.66700000000000004</v>
      </c>
      <c r="G29" s="68">
        <v>0.45400000000000001</v>
      </c>
      <c r="H29" s="4">
        <v>13.61</v>
      </c>
      <c r="I29" s="36" t="s">
        <v>182</v>
      </c>
    </row>
    <row r="30" spans="1:9" x14ac:dyDescent="0.2">
      <c r="A30" s="29"/>
      <c r="B30" s="3" t="s">
        <v>198</v>
      </c>
      <c r="C30" s="55">
        <v>7</v>
      </c>
      <c r="D30" s="29"/>
      <c r="E30" s="70">
        <v>3.5</v>
      </c>
      <c r="F30" s="68">
        <v>0.375</v>
      </c>
      <c r="G30" s="68">
        <v>0.45400000000000001</v>
      </c>
      <c r="H30" s="4">
        <v>3.97</v>
      </c>
      <c r="I30" s="36" t="s">
        <v>182</v>
      </c>
    </row>
    <row r="31" spans="1:9" x14ac:dyDescent="0.2">
      <c r="A31" s="29"/>
      <c r="B31" s="29"/>
      <c r="C31" s="29"/>
      <c r="D31" s="29"/>
      <c r="E31" s="29"/>
      <c r="F31" s="143" t="s">
        <v>203</v>
      </c>
      <c r="G31" s="144"/>
      <c r="H31" s="17">
        <v>493.17</v>
      </c>
      <c r="I31" s="32" t="s">
        <v>182</v>
      </c>
    </row>
    <row r="32" spans="1:9" x14ac:dyDescent="0.2">
      <c r="A32" s="32" t="s">
        <v>204</v>
      </c>
      <c r="B32" s="10" t="s">
        <v>205</v>
      </c>
      <c r="C32" s="29"/>
      <c r="D32" s="29"/>
      <c r="E32" s="29"/>
      <c r="F32" s="29"/>
      <c r="G32" s="29"/>
      <c r="H32" s="29"/>
      <c r="I32" s="29"/>
    </row>
    <row r="33" spans="1:9" x14ac:dyDescent="0.2">
      <c r="A33" s="29"/>
      <c r="B33" s="3" t="s">
        <v>206</v>
      </c>
      <c r="C33" s="55">
        <v>1</v>
      </c>
      <c r="D33" s="29"/>
      <c r="E33" s="39">
        <v>540</v>
      </c>
      <c r="F33" s="68">
        <v>5.5</v>
      </c>
      <c r="G33" s="68">
        <v>0.45400000000000001</v>
      </c>
      <c r="H33" s="4">
        <v>1347.19</v>
      </c>
      <c r="I33" s="36" t="s">
        <v>182</v>
      </c>
    </row>
    <row r="34" spans="1:9" x14ac:dyDescent="0.2">
      <c r="A34" s="29"/>
      <c r="B34" s="29"/>
      <c r="C34" s="29"/>
      <c r="D34" s="29"/>
      <c r="E34" s="29"/>
      <c r="F34" s="143" t="s">
        <v>207</v>
      </c>
      <c r="G34" s="144"/>
      <c r="H34" s="17">
        <v>1347.19</v>
      </c>
      <c r="I34" s="32" t="s">
        <v>182</v>
      </c>
    </row>
    <row r="35" spans="1:9" x14ac:dyDescent="0.2">
      <c r="A35" s="29"/>
      <c r="B35" s="29"/>
      <c r="C35" s="29"/>
      <c r="D35" s="29"/>
      <c r="E35" s="29"/>
      <c r="F35" s="145" t="s">
        <v>208</v>
      </c>
      <c r="G35" s="146"/>
      <c r="H35" s="4">
        <v>4134.5200000000004</v>
      </c>
      <c r="I35" s="36" t="s">
        <v>182</v>
      </c>
    </row>
    <row r="36" spans="1:9" ht="25.5" x14ac:dyDescent="0.2">
      <c r="A36" s="2"/>
      <c r="B36" s="2"/>
      <c r="C36" s="2"/>
      <c r="D36" s="2"/>
      <c r="E36" s="2"/>
      <c r="F36" s="122" t="s">
        <v>209</v>
      </c>
      <c r="G36" s="124"/>
      <c r="H36" s="37">
        <v>4.1349999999999998</v>
      </c>
      <c r="I36" s="36" t="s">
        <v>29</v>
      </c>
    </row>
    <row r="37" spans="1:9" ht="25.5" x14ac:dyDescent="0.2">
      <c r="A37" s="29"/>
      <c r="B37" s="41" t="s">
        <v>210</v>
      </c>
      <c r="C37" s="29"/>
      <c r="D37" s="29"/>
      <c r="E37" s="29"/>
      <c r="F37" s="131"/>
      <c r="G37" s="133"/>
      <c r="H37" s="71">
        <v>4.1349999999999998</v>
      </c>
      <c r="I37" s="32" t="s">
        <v>29</v>
      </c>
    </row>
    <row r="38" spans="1:9" ht="89.25" x14ac:dyDescent="0.2">
      <c r="A38" s="39">
        <v>3.03</v>
      </c>
      <c r="B38" s="30" t="s">
        <v>233</v>
      </c>
      <c r="C38" s="30"/>
      <c r="D38" s="30"/>
      <c r="E38" s="30"/>
      <c r="F38" s="30"/>
      <c r="G38" s="30"/>
      <c r="H38" s="30"/>
      <c r="I38" s="30"/>
    </row>
    <row r="39" spans="1:9" x14ac:dyDescent="0.2">
      <c r="A39" s="29"/>
      <c r="B39" s="29"/>
      <c r="C39" s="149" t="s">
        <v>211</v>
      </c>
      <c r="D39" s="150"/>
      <c r="E39" s="150"/>
      <c r="F39" s="150"/>
      <c r="G39" s="151"/>
      <c r="H39" s="4">
        <v>108</v>
      </c>
      <c r="I39" s="36" t="s">
        <v>32</v>
      </c>
    </row>
    <row r="40" spans="1:9" x14ac:dyDescent="0.2">
      <c r="A40" s="29"/>
      <c r="B40" s="41" t="s">
        <v>210</v>
      </c>
      <c r="C40" s="29"/>
      <c r="D40" s="29"/>
      <c r="E40" s="29"/>
      <c r="F40" s="29"/>
      <c r="G40" s="29"/>
      <c r="H40" s="17">
        <v>108</v>
      </c>
      <c r="I40" s="36" t="s">
        <v>32</v>
      </c>
    </row>
    <row r="41" spans="1:9" x14ac:dyDescent="0.2">
      <c r="A41" s="29"/>
      <c r="B41" s="29"/>
      <c r="C41" s="29"/>
      <c r="D41" s="29"/>
      <c r="E41" s="29"/>
      <c r="F41" s="29"/>
      <c r="G41" s="29"/>
      <c r="H41" s="29"/>
      <c r="I41" s="29"/>
    </row>
    <row r="42" spans="1:9" x14ac:dyDescent="0.2">
      <c r="A42" s="9">
        <v>6</v>
      </c>
      <c r="B42" s="10" t="s">
        <v>33</v>
      </c>
      <c r="C42" s="29"/>
      <c r="D42" s="29"/>
      <c r="E42" s="29"/>
      <c r="F42" s="29"/>
      <c r="G42" s="29"/>
      <c r="H42" s="29"/>
      <c r="I42" s="29"/>
    </row>
    <row r="43" spans="1:9" ht="89.25" x14ac:dyDescent="0.2">
      <c r="A43" s="39">
        <v>6.01</v>
      </c>
      <c r="B43" s="30" t="s">
        <v>234</v>
      </c>
      <c r="C43" s="30"/>
      <c r="D43" s="30"/>
      <c r="E43" s="30"/>
      <c r="F43" s="30"/>
      <c r="G43" s="30"/>
      <c r="H43" s="30"/>
      <c r="I43" s="30"/>
    </row>
    <row r="44" spans="1:9" x14ac:dyDescent="0.2">
      <c r="A44" s="29"/>
      <c r="B44" s="59" t="s">
        <v>212</v>
      </c>
      <c r="C44" s="29"/>
      <c r="D44" s="29"/>
      <c r="E44" s="29"/>
      <c r="F44" s="29"/>
      <c r="G44" s="29"/>
      <c r="H44" s="29"/>
      <c r="I44" s="29"/>
    </row>
    <row r="45" spans="1:9" x14ac:dyDescent="0.2">
      <c r="A45" s="29"/>
      <c r="B45" s="29"/>
      <c r="C45" s="29"/>
      <c r="D45" s="29"/>
      <c r="E45" s="29"/>
      <c r="F45" s="29"/>
      <c r="G45" s="29"/>
      <c r="H45" s="29"/>
      <c r="I45" s="29"/>
    </row>
    <row r="46" spans="1:9" x14ac:dyDescent="0.2">
      <c r="A46" s="29"/>
      <c r="B46" s="36" t="s">
        <v>213</v>
      </c>
      <c r="C46" s="55">
        <v>2</v>
      </c>
      <c r="D46" s="29"/>
      <c r="E46" s="55">
        <v>44</v>
      </c>
      <c r="F46" s="39">
        <v>0.75</v>
      </c>
      <c r="G46" s="39">
        <v>10.5</v>
      </c>
      <c r="H46" s="4">
        <v>693</v>
      </c>
      <c r="I46" s="36" t="s">
        <v>34</v>
      </c>
    </row>
    <row r="47" spans="1:9" x14ac:dyDescent="0.2">
      <c r="A47" s="29"/>
      <c r="B47" s="36" t="s">
        <v>214</v>
      </c>
      <c r="C47" s="55">
        <v>1</v>
      </c>
      <c r="D47" s="29"/>
      <c r="E47" s="55">
        <v>42</v>
      </c>
      <c r="F47" s="39">
        <v>0.75</v>
      </c>
      <c r="G47" s="39">
        <v>10.5</v>
      </c>
      <c r="H47" s="4">
        <v>330.75</v>
      </c>
      <c r="I47" s="36" t="s">
        <v>34</v>
      </c>
    </row>
    <row r="48" spans="1:9" x14ac:dyDescent="0.2">
      <c r="A48" s="29"/>
      <c r="B48" s="36" t="s">
        <v>215</v>
      </c>
      <c r="C48" s="55">
        <v>6</v>
      </c>
      <c r="D48" s="29"/>
      <c r="E48" s="55">
        <v>12</v>
      </c>
      <c r="F48" s="39">
        <v>0.75</v>
      </c>
      <c r="G48" s="39">
        <v>10.5</v>
      </c>
      <c r="H48" s="4">
        <v>567</v>
      </c>
      <c r="I48" s="36" t="s">
        <v>34</v>
      </c>
    </row>
    <row r="49" spans="1:9" x14ac:dyDescent="0.2">
      <c r="A49" s="29"/>
      <c r="B49" s="36" t="s">
        <v>216</v>
      </c>
      <c r="C49" s="55">
        <v>1</v>
      </c>
      <c r="D49" s="29"/>
      <c r="E49" s="55">
        <v>7</v>
      </c>
      <c r="F49" s="39">
        <v>0.75</v>
      </c>
      <c r="G49" s="39">
        <v>10.5</v>
      </c>
      <c r="H49" s="4">
        <v>55.13</v>
      </c>
      <c r="I49" s="36" t="s">
        <v>34</v>
      </c>
    </row>
    <row r="50" spans="1:9" x14ac:dyDescent="0.2">
      <c r="A50" s="29"/>
      <c r="B50" s="36" t="s">
        <v>217</v>
      </c>
      <c r="C50" s="55">
        <v>1</v>
      </c>
      <c r="D50" s="29"/>
      <c r="E50" s="55">
        <v>5</v>
      </c>
      <c r="F50" s="39">
        <v>0.75</v>
      </c>
      <c r="G50" s="39">
        <v>10.5</v>
      </c>
      <c r="H50" s="4">
        <v>39.380000000000003</v>
      </c>
      <c r="I50" s="36" t="s">
        <v>34</v>
      </c>
    </row>
    <row r="51" spans="1:9" x14ac:dyDescent="0.2">
      <c r="A51" s="29"/>
      <c r="B51" s="29"/>
      <c r="C51" s="29"/>
      <c r="D51" s="29"/>
      <c r="E51" s="29"/>
      <c r="F51" s="143" t="s">
        <v>218</v>
      </c>
      <c r="G51" s="144"/>
      <c r="H51" s="17">
        <v>1685.25</v>
      </c>
      <c r="I51" s="32" t="s">
        <v>34</v>
      </c>
    </row>
    <row r="52" spans="1:9" x14ac:dyDescent="0.2">
      <c r="A52" s="29"/>
      <c r="B52" s="32" t="s">
        <v>219</v>
      </c>
      <c r="C52" s="29"/>
      <c r="D52" s="29"/>
      <c r="E52" s="29"/>
      <c r="F52" s="29"/>
      <c r="G52" s="29"/>
      <c r="H52" s="29"/>
      <c r="I52" s="29"/>
    </row>
    <row r="53" spans="1:9" x14ac:dyDescent="0.2">
      <c r="A53" s="29"/>
      <c r="B53" s="72" t="s">
        <v>220</v>
      </c>
      <c r="C53" s="29"/>
      <c r="D53" s="29"/>
      <c r="E53" s="29"/>
      <c r="F53" s="29"/>
      <c r="G53" s="29"/>
      <c r="H53" s="29"/>
      <c r="I53" s="29"/>
    </row>
    <row r="54" spans="1:9" x14ac:dyDescent="0.2">
      <c r="A54" s="29"/>
      <c r="B54" s="36" t="s">
        <v>181</v>
      </c>
      <c r="C54" s="55">
        <v>19</v>
      </c>
      <c r="D54" s="29"/>
      <c r="E54" s="39">
        <v>0.75</v>
      </c>
      <c r="F54" s="39">
        <v>0.75</v>
      </c>
      <c r="G54" s="39">
        <v>10.5</v>
      </c>
      <c r="H54" s="4">
        <v>112.22</v>
      </c>
      <c r="I54" s="36" t="s">
        <v>34</v>
      </c>
    </row>
    <row r="55" spans="1:9" x14ac:dyDescent="0.2">
      <c r="A55" s="29"/>
      <c r="B55" s="32" t="s">
        <v>221</v>
      </c>
      <c r="C55" s="29"/>
      <c r="D55" s="29"/>
      <c r="E55" s="29"/>
      <c r="F55" s="29"/>
      <c r="G55" s="29"/>
      <c r="H55" s="29"/>
      <c r="I55" s="29"/>
    </row>
    <row r="56" spans="1:9" x14ac:dyDescent="0.2">
      <c r="A56" s="29"/>
      <c r="B56" s="36" t="s">
        <v>189</v>
      </c>
      <c r="C56" s="55">
        <v>1</v>
      </c>
      <c r="D56" s="29"/>
      <c r="E56" s="39">
        <v>5</v>
      </c>
      <c r="F56" s="39">
        <v>0.75</v>
      </c>
      <c r="G56" s="39">
        <v>8.5</v>
      </c>
      <c r="H56" s="4">
        <v>31.88</v>
      </c>
      <c r="I56" s="36" t="s">
        <v>34</v>
      </c>
    </row>
    <row r="57" spans="1:9" x14ac:dyDescent="0.2">
      <c r="A57" s="29"/>
      <c r="B57" s="36" t="s">
        <v>222</v>
      </c>
      <c r="C57" s="55">
        <v>1</v>
      </c>
      <c r="D57" s="29"/>
      <c r="E57" s="39">
        <v>4</v>
      </c>
      <c r="F57" s="39">
        <v>0.75</v>
      </c>
      <c r="G57" s="39">
        <v>8.5</v>
      </c>
      <c r="H57" s="4">
        <v>25.5</v>
      </c>
      <c r="I57" s="36" t="s">
        <v>34</v>
      </c>
    </row>
    <row r="58" spans="1:9" x14ac:dyDescent="0.2">
      <c r="A58" s="29"/>
      <c r="B58" s="36" t="s">
        <v>223</v>
      </c>
      <c r="C58" s="55">
        <v>2</v>
      </c>
      <c r="D58" s="29"/>
      <c r="E58" s="39">
        <v>3.5</v>
      </c>
      <c r="F58" s="39">
        <v>0.75</v>
      </c>
      <c r="G58" s="39">
        <v>8.5</v>
      </c>
      <c r="H58" s="4">
        <v>44.63</v>
      </c>
      <c r="I58" s="36" t="s">
        <v>34</v>
      </c>
    </row>
    <row r="59" spans="1:9" x14ac:dyDescent="0.2">
      <c r="A59" s="29"/>
      <c r="B59" s="36" t="s">
        <v>224</v>
      </c>
      <c r="C59" s="55">
        <v>1</v>
      </c>
      <c r="D59" s="29"/>
      <c r="E59" s="39">
        <v>3</v>
      </c>
      <c r="F59" s="39">
        <v>0.75</v>
      </c>
      <c r="G59" s="39">
        <v>8.5</v>
      </c>
      <c r="H59" s="4">
        <v>19.13</v>
      </c>
      <c r="I59" s="36" t="s">
        <v>34</v>
      </c>
    </row>
    <row r="60" spans="1:9" x14ac:dyDescent="0.2">
      <c r="A60" s="29"/>
      <c r="B60" s="36" t="s">
        <v>225</v>
      </c>
      <c r="C60" s="55">
        <v>2</v>
      </c>
      <c r="D60" s="29"/>
      <c r="E60" s="39">
        <v>2.5</v>
      </c>
      <c r="F60" s="39">
        <v>0.75</v>
      </c>
      <c r="G60" s="39">
        <v>8.5</v>
      </c>
      <c r="H60" s="4">
        <v>31.88</v>
      </c>
      <c r="I60" s="36" t="s">
        <v>34</v>
      </c>
    </row>
    <row r="61" spans="1:9" x14ac:dyDescent="0.2">
      <c r="A61" s="29"/>
      <c r="B61" s="29"/>
      <c r="C61" s="55">
        <v>7</v>
      </c>
      <c r="D61" s="29"/>
      <c r="E61" s="29"/>
      <c r="F61" s="29"/>
      <c r="G61" s="29"/>
      <c r="H61" s="29"/>
      <c r="I61" s="29"/>
    </row>
    <row r="62" spans="1:9" x14ac:dyDescent="0.2">
      <c r="A62" s="29"/>
      <c r="B62" s="59" t="s">
        <v>226</v>
      </c>
      <c r="C62" s="29"/>
      <c r="D62" s="29"/>
      <c r="E62" s="29"/>
      <c r="F62" s="29"/>
      <c r="G62" s="29"/>
      <c r="H62" s="29"/>
      <c r="I62" s="29"/>
    </row>
    <row r="63" spans="1:9" x14ac:dyDescent="0.2">
      <c r="A63" s="29"/>
      <c r="B63" s="36" t="s">
        <v>227</v>
      </c>
      <c r="C63" s="55">
        <v>3</v>
      </c>
      <c r="D63" s="29"/>
      <c r="E63" s="39">
        <v>5</v>
      </c>
      <c r="F63" s="39">
        <v>0.75</v>
      </c>
      <c r="G63" s="39">
        <v>5.5</v>
      </c>
      <c r="H63" s="4">
        <v>61.88</v>
      </c>
      <c r="I63" s="36" t="s">
        <v>34</v>
      </c>
    </row>
    <row r="64" spans="1:9" x14ac:dyDescent="0.2">
      <c r="A64" s="29"/>
      <c r="B64" s="36" t="s">
        <v>228</v>
      </c>
      <c r="C64" s="55">
        <v>1</v>
      </c>
      <c r="D64" s="29"/>
      <c r="E64" s="39">
        <v>3</v>
      </c>
      <c r="F64" s="39">
        <v>0.75</v>
      </c>
      <c r="G64" s="39">
        <v>5.5</v>
      </c>
      <c r="H64" s="4">
        <v>12.38</v>
      </c>
      <c r="I64" s="36" t="s">
        <v>34</v>
      </c>
    </row>
    <row r="65" spans="1:9" x14ac:dyDescent="0.2">
      <c r="A65" s="29"/>
      <c r="B65" s="32" t="s">
        <v>229</v>
      </c>
      <c r="C65" s="55">
        <v>2</v>
      </c>
      <c r="D65" s="29"/>
      <c r="E65" s="39">
        <v>3</v>
      </c>
      <c r="F65" s="39">
        <v>0.75</v>
      </c>
      <c r="G65" s="39">
        <v>1.5</v>
      </c>
      <c r="H65" s="4">
        <v>6.75</v>
      </c>
      <c r="I65" s="36" t="s">
        <v>34</v>
      </c>
    </row>
    <row r="66" spans="1:9" x14ac:dyDescent="0.2">
      <c r="A66" s="29"/>
      <c r="B66" s="29"/>
      <c r="C66" s="29"/>
      <c r="D66" s="29"/>
      <c r="E66" s="29"/>
      <c r="F66" s="143" t="s">
        <v>230</v>
      </c>
      <c r="G66" s="144"/>
      <c r="H66" s="17">
        <v>346.22</v>
      </c>
      <c r="I66" s="36" t="s">
        <v>34</v>
      </c>
    </row>
    <row r="67" spans="1:9" x14ac:dyDescent="0.2">
      <c r="A67" s="29"/>
      <c r="B67" s="41" t="s">
        <v>210</v>
      </c>
      <c r="C67" s="29"/>
      <c r="D67" s="29"/>
      <c r="E67" s="29"/>
      <c r="F67" s="147" t="s">
        <v>231</v>
      </c>
      <c r="G67" s="148"/>
      <c r="H67" s="17">
        <v>1339.03</v>
      </c>
      <c r="I67" s="32" t="s">
        <v>34</v>
      </c>
    </row>
  </sheetData>
  <mergeCells count="18">
    <mergeCell ref="F67:G67"/>
    <mergeCell ref="F36:G36"/>
    <mergeCell ref="F37:G37"/>
    <mergeCell ref="C39:G39"/>
    <mergeCell ref="F51:G51"/>
    <mergeCell ref="F66:G66"/>
    <mergeCell ref="F15:G15"/>
    <mergeCell ref="F19:G19"/>
    <mergeCell ref="F31:G31"/>
    <mergeCell ref="F34:G34"/>
    <mergeCell ref="F35:G35"/>
    <mergeCell ref="A1:J1"/>
    <mergeCell ref="A2:A3"/>
    <mergeCell ref="B2:B3"/>
    <mergeCell ref="C2:C3"/>
    <mergeCell ref="E2:G2"/>
    <mergeCell ref="H2:H3"/>
    <mergeCell ref="I2:I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55"/>
  <sheetViews>
    <sheetView topLeftCell="A46" workbookViewId="0">
      <selection activeCell="L6" sqref="L6"/>
    </sheetView>
  </sheetViews>
  <sheetFormatPr defaultRowHeight="12.75" x14ac:dyDescent="0.2"/>
  <cols>
    <col min="1" max="1" width="4.6640625" style="1" customWidth="1"/>
    <col min="2" max="2" width="44" style="1" customWidth="1"/>
    <col min="3" max="3" width="8" style="1" customWidth="1"/>
    <col min="4" max="6" width="7.83203125" style="1" customWidth="1"/>
    <col min="7" max="7" width="8.83203125" style="1" customWidth="1"/>
    <col min="8" max="8" width="8" style="1" customWidth="1"/>
    <col min="9" max="9" width="4.83203125" style="1" customWidth="1"/>
    <col min="10" max="10" width="17.5" style="1" customWidth="1"/>
    <col min="11" max="16384" width="9.33203125" style="1"/>
  </cols>
  <sheetData>
    <row r="1" spans="1:10" ht="62.25" customHeight="1" x14ac:dyDescent="0.2">
      <c r="A1" s="120" t="s">
        <v>257</v>
      </c>
      <c r="B1" s="120"/>
      <c r="C1" s="120"/>
      <c r="D1" s="120"/>
      <c r="E1" s="120"/>
      <c r="F1" s="120"/>
      <c r="G1" s="120"/>
      <c r="H1" s="120"/>
      <c r="I1" s="120"/>
      <c r="J1" s="120"/>
    </row>
    <row r="2" spans="1:10" x14ac:dyDescent="0.2">
      <c r="A2" s="107" t="s">
        <v>174</v>
      </c>
      <c r="B2" s="134" t="s">
        <v>175</v>
      </c>
      <c r="C2" s="134" t="s">
        <v>112</v>
      </c>
      <c r="D2" s="29"/>
      <c r="E2" s="136" t="s">
        <v>176</v>
      </c>
      <c r="F2" s="137"/>
      <c r="G2" s="138"/>
      <c r="H2" s="139" t="s">
        <v>24</v>
      </c>
      <c r="I2" s="107" t="s">
        <v>25</v>
      </c>
    </row>
    <row r="3" spans="1:10" x14ac:dyDescent="0.2">
      <c r="A3" s="108"/>
      <c r="B3" s="135"/>
      <c r="C3" s="135"/>
      <c r="D3" s="29"/>
      <c r="E3" s="32" t="s">
        <v>177</v>
      </c>
      <c r="F3" s="32" t="s">
        <v>178</v>
      </c>
      <c r="G3" s="32" t="s">
        <v>179</v>
      </c>
      <c r="H3" s="140"/>
      <c r="I3" s="108"/>
    </row>
    <row r="4" spans="1:10" ht="76.5" x14ac:dyDescent="0.2">
      <c r="A4" s="39">
        <v>7.02</v>
      </c>
      <c r="B4" s="30" t="s">
        <v>258</v>
      </c>
      <c r="C4" s="30"/>
      <c r="D4" s="30"/>
      <c r="E4" s="30"/>
      <c r="F4" s="30"/>
      <c r="G4" s="30"/>
      <c r="H4" s="30"/>
      <c r="I4" s="30"/>
    </row>
    <row r="5" spans="1:10" x14ac:dyDescent="0.2">
      <c r="A5" s="29"/>
      <c r="B5" s="73" t="s">
        <v>235</v>
      </c>
      <c r="C5" s="55">
        <v>1</v>
      </c>
      <c r="D5" s="29"/>
      <c r="E5" s="39">
        <v>12</v>
      </c>
      <c r="F5" s="68">
        <v>0.375</v>
      </c>
      <c r="G5" s="39">
        <v>10.5</v>
      </c>
      <c r="H5" s="4">
        <v>47.25</v>
      </c>
      <c r="I5" s="36" t="s">
        <v>34</v>
      </c>
    </row>
    <row r="6" spans="1:10" x14ac:dyDescent="0.2">
      <c r="A6" s="29"/>
      <c r="B6" s="29"/>
      <c r="C6" s="55">
        <v>2</v>
      </c>
      <c r="D6" s="29"/>
      <c r="E6" s="39">
        <v>5</v>
      </c>
      <c r="F6" s="68">
        <v>0.375</v>
      </c>
      <c r="G6" s="39">
        <v>10.5</v>
      </c>
      <c r="H6" s="4">
        <v>39.380000000000003</v>
      </c>
      <c r="I6" s="36" t="s">
        <v>34</v>
      </c>
    </row>
    <row r="7" spans="1:10" x14ac:dyDescent="0.2">
      <c r="A7" s="29"/>
      <c r="B7" s="29"/>
      <c r="C7" s="29"/>
      <c r="D7" s="29"/>
      <c r="E7" s="29"/>
      <c r="F7" s="29"/>
      <c r="G7" s="29"/>
      <c r="H7" s="29"/>
      <c r="I7" s="29"/>
    </row>
    <row r="8" spans="1:10" x14ac:dyDescent="0.2">
      <c r="A8" s="29"/>
      <c r="B8" s="32" t="s">
        <v>236</v>
      </c>
      <c r="C8" s="29"/>
      <c r="D8" s="29"/>
      <c r="E8" s="29"/>
      <c r="F8" s="29"/>
      <c r="G8" s="29"/>
      <c r="H8" s="29"/>
      <c r="I8" s="36" t="s">
        <v>34</v>
      </c>
    </row>
    <row r="9" spans="1:10" x14ac:dyDescent="0.2">
      <c r="A9" s="29"/>
      <c r="B9" s="29"/>
      <c r="C9" s="55">
        <v>0</v>
      </c>
      <c r="D9" s="29"/>
      <c r="E9" s="55">
        <v>0</v>
      </c>
      <c r="F9" s="55">
        <v>0</v>
      </c>
      <c r="G9" s="39">
        <v>0</v>
      </c>
      <c r="H9" s="4">
        <v>0</v>
      </c>
      <c r="I9" s="36" t="s">
        <v>34</v>
      </c>
    </row>
    <row r="10" spans="1:10" x14ac:dyDescent="0.2">
      <c r="A10" s="29"/>
      <c r="B10" s="41" t="s">
        <v>210</v>
      </c>
      <c r="C10" s="29"/>
      <c r="D10" s="29"/>
      <c r="E10" s="29"/>
      <c r="F10" s="29"/>
      <c r="G10" s="29"/>
      <c r="H10" s="17">
        <v>86.63</v>
      </c>
      <c r="I10" s="32" t="s">
        <v>34</v>
      </c>
    </row>
    <row r="11" spans="1:10" ht="38.25" x14ac:dyDescent="0.2">
      <c r="A11" s="9">
        <v>7</v>
      </c>
      <c r="B11" s="30" t="s">
        <v>259</v>
      </c>
      <c r="C11" s="2"/>
      <c r="D11" s="2"/>
      <c r="E11" s="2"/>
      <c r="F11" s="2"/>
      <c r="G11" s="2"/>
      <c r="H11" s="2"/>
      <c r="I11" s="2"/>
    </row>
    <row r="12" spans="1:10" ht="114.75" x14ac:dyDescent="0.2">
      <c r="A12" s="35">
        <v>8.01</v>
      </c>
      <c r="B12" s="30" t="s">
        <v>260</v>
      </c>
      <c r="C12" s="30"/>
      <c r="D12" s="30"/>
      <c r="E12" s="30"/>
      <c r="F12" s="30"/>
      <c r="G12" s="30"/>
      <c r="H12" s="30"/>
      <c r="I12" s="30"/>
    </row>
    <row r="13" spans="1:10" ht="25.5" x14ac:dyDescent="0.2">
      <c r="A13" s="29"/>
      <c r="B13" s="73" t="s">
        <v>212</v>
      </c>
      <c r="C13" s="29"/>
      <c r="D13" s="29"/>
      <c r="E13" s="29"/>
      <c r="F13" s="29"/>
      <c r="G13" s="29"/>
      <c r="H13" s="29"/>
      <c r="I13" s="29"/>
    </row>
    <row r="14" spans="1:10" x14ac:dyDescent="0.2">
      <c r="A14" s="29"/>
      <c r="B14" s="36" t="s">
        <v>181</v>
      </c>
      <c r="C14" s="55">
        <v>19</v>
      </c>
      <c r="D14" s="29"/>
      <c r="E14" s="39">
        <v>0.75</v>
      </c>
      <c r="F14" s="39">
        <v>0.75</v>
      </c>
      <c r="G14" s="39">
        <v>10.5</v>
      </c>
      <c r="H14" s="4">
        <v>112.22</v>
      </c>
      <c r="I14" s="36" t="s">
        <v>34</v>
      </c>
    </row>
    <row r="15" spans="1:10" x14ac:dyDescent="0.2">
      <c r="A15" s="29"/>
      <c r="B15" s="41" t="s">
        <v>210</v>
      </c>
      <c r="C15" s="29"/>
      <c r="D15" s="29"/>
      <c r="E15" s="29"/>
      <c r="F15" s="29"/>
      <c r="G15" s="29"/>
      <c r="H15" s="17">
        <v>112.22</v>
      </c>
      <c r="I15" s="32" t="s">
        <v>34</v>
      </c>
    </row>
    <row r="16" spans="1:10" ht="102" x14ac:dyDescent="0.2">
      <c r="A16" s="35">
        <v>8.02</v>
      </c>
      <c r="B16" s="30" t="s">
        <v>261</v>
      </c>
      <c r="C16" s="30"/>
      <c r="D16" s="30"/>
      <c r="E16" s="30"/>
      <c r="F16" s="30"/>
      <c r="G16" s="30"/>
      <c r="H16" s="30"/>
      <c r="I16" s="30"/>
    </row>
    <row r="17" spans="1:9" x14ac:dyDescent="0.2">
      <c r="A17" s="29"/>
      <c r="B17" s="3" t="s">
        <v>237</v>
      </c>
      <c r="C17" s="55">
        <v>1</v>
      </c>
      <c r="D17" s="29"/>
      <c r="E17" s="39">
        <v>136</v>
      </c>
      <c r="F17" s="68">
        <v>0.75</v>
      </c>
      <c r="G17" s="39">
        <v>0.75</v>
      </c>
      <c r="H17" s="4">
        <v>76.5</v>
      </c>
      <c r="I17" s="36" t="s">
        <v>34</v>
      </c>
    </row>
    <row r="18" spans="1:9" x14ac:dyDescent="0.2">
      <c r="A18" s="29"/>
      <c r="B18" s="3" t="s">
        <v>238</v>
      </c>
      <c r="C18" s="55">
        <v>1</v>
      </c>
      <c r="D18" s="29"/>
      <c r="E18" s="39">
        <v>18</v>
      </c>
      <c r="F18" s="68">
        <v>0.375</v>
      </c>
      <c r="G18" s="39">
        <v>0.75</v>
      </c>
      <c r="H18" s="4">
        <v>5.0599999999999996</v>
      </c>
      <c r="I18" s="36" t="s">
        <v>34</v>
      </c>
    </row>
    <row r="19" spans="1:9" x14ac:dyDescent="0.2">
      <c r="A19" s="29"/>
      <c r="B19" s="41" t="s">
        <v>210</v>
      </c>
      <c r="C19" s="29"/>
      <c r="D19" s="29"/>
      <c r="E19" s="29"/>
      <c r="F19" s="29"/>
      <c r="G19" s="29"/>
      <c r="H19" s="17">
        <v>81.56</v>
      </c>
      <c r="I19" s="32" t="s">
        <v>34</v>
      </c>
    </row>
    <row r="20" spans="1:9" ht="102" x14ac:dyDescent="0.2">
      <c r="A20" s="39">
        <v>8.0299999999999994</v>
      </c>
      <c r="B20" s="30" t="s">
        <v>262</v>
      </c>
      <c r="C20" s="30"/>
      <c r="D20" s="30"/>
      <c r="E20" s="30"/>
      <c r="F20" s="30"/>
      <c r="G20" s="30"/>
      <c r="H20" s="30"/>
      <c r="I20" s="30"/>
    </row>
    <row r="21" spans="1:9" x14ac:dyDescent="0.2">
      <c r="A21" s="29"/>
      <c r="B21" s="32" t="s">
        <v>239</v>
      </c>
      <c r="C21" s="29"/>
      <c r="D21" s="29"/>
      <c r="E21" s="29"/>
      <c r="F21" s="29"/>
      <c r="G21" s="29"/>
      <c r="H21" s="29"/>
      <c r="I21" s="29"/>
    </row>
    <row r="22" spans="1:9" x14ac:dyDescent="0.2">
      <c r="A22" s="29"/>
      <c r="B22" s="3" t="s">
        <v>197</v>
      </c>
      <c r="C22" s="55">
        <v>1</v>
      </c>
      <c r="D22" s="29"/>
      <c r="E22" s="39">
        <v>190</v>
      </c>
      <c r="F22" s="39">
        <v>0.75</v>
      </c>
      <c r="G22" s="39">
        <v>1.5</v>
      </c>
      <c r="H22" s="4">
        <v>213.75</v>
      </c>
      <c r="I22" s="36" t="s">
        <v>34</v>
      </c>
    </row>
    <row r="23" spans="1:9" x14ac:dyDescent="0.2">
      <c r="A23" s="29"/>
      <c r="B23" s="3" t="s">
        <v>199</v>
      </c>
      <c r="C23" s="55">
        <v>2</v>
      </c>
      <c r="D23" s="29"/>
      <c r="E23" s="39">
        <v>8</v>
      </c>
      <c r="F23" s="39">
        <v>1</v>
      </c>
      <c r="G23" s="39">
        <v>0.5</v>
      </c>
      <c r="H23" s="4">
        <v>8</v>
      </c>
      <c r="I23" s="36" t="s">
        <v>34</v>
      </c>
    </row>
    <row r="24" spans="1:9" x14ac:dyDescent="0.2">
      <c r="A24" s="29"/>
      <c r="B24" s="3" t="s">
        <v>200</v>
      </c>
      <c r="C24" s="55">
        <v>1</v>
      </c>
      <c r="D24" s="29"/>
      <c r="E24" s="39">
        <v>12</v>
      </c>
      <c r="F24" s="39">
        <v>1</v>
      </c>
      <c r="G24" s="39">
        <v>1.5</v>
      </c>
      <c r="H24" s="4">
        <v>18</v>
      </c>
      <c r="I24" s="36" t="s">
        <v>34</v>
      </c>
    </row>
    <row r="25" spans="1:9" x14ac:dyDescent="0.2">
      <c r="A25" s="29"/>
      <c r="B25" s="3" t="s">
        <v>201</v>
      </c>
      <c r="C25" s="55">
        <v>1</v>
      </c>
      <c r="D25" s="29"/>
      <c r="E25" s="39">
        <v>24</v>
      </c>
      <c r="F25" s="39">
        <v>1</v>
      </c>
      <c r="G25" s="39">
        <v>1.5</v>
      </c>
      <c r="H25" s="4">
        <v>36</v>
      </c>
      <c r="I25" s="36" t="s">
        <v>34</v>
      </c>
    </row>
    <row r="26" spans="1:9" x14ac:dyDescent="0.2">
      <c r="A26" s="29"/>
      <c r="B26" s="3" t="s">
        <v>202</v>
      </c>
      <c r="C26" s="55">
        <v>1</v>
      </c>
      <c r="D26" s="29"/>
      <c r="E26" s="39">
        <v>5</v>
      </c>
      <c r="F26" s="39">
        <v>1</v>
      </c>
      <c r="G26" s="39">
        <v>1.5</v>
      </c>
      <c r="H26" s="4">
        <v>7.5</v>
      </c>
      <c r="I26" s="36" t="s">
        <v>34</v>
      </c>
    </row>
    <row r="27" spans="1:9" x14ac:dyDescent="0.2">
      <c r="A27" s="29"/>
      <c r="B27" s="41" t="s">
        <v>210</v>
      </c>
      <c r="C27" s="29"/>
      <c r="D27" s="29"/>
      <c r="E27" s="29"/>
      <c r="F27" s="29"/>
      <c r="G27" s="29"/>
      <c r="H27" s="17">
        <v>283.25</v>
      </c>
      <c r="I27" s="32" t="s">
        <v>34</v>
      </c>
    </row>
    <row r="28" spans="1:9" ht="89.25" x14ac:dyDescent="0.2">
      <c r="A28" s="39">
        <v>8.0399999999999991</v>
      </c>
      <c r="B28" s="30" t="s">
        <v>263</v>
      </c>
      <c r="C28" s="30"/>
      <c r="D28" s="30"/>
      <c r="E28" s="30"/>
      <c r="F28" s="30"/>
      <c r="G28" s="30"/>
      <c r="H28" s="30"/>
      <c r="I28" s="30"/>
    </row>
    <row r="29" spans="1:9" x14ac:dyDescent="0.2">
      <c r="A29" s="29"/>
      <c r="B29" s="3" t="s">
        <v>240</v>
      </c>
      <c r="C29" s="55">
        <v>2</v>
      </c>
      <c r="D29" s="29"/>
      <c r="E29" s="39">
        <v>8</v>
      </c>
      <c r="F29" s="39">
        <v>3.5</v>
      </c>
      <c r="G29" s="39">
        <v>0.5</v>
      </c>
      <c r="H29" s="4">
        <v>28</v>
      </c>
      <c r="I29" s="36" t="s">
        <v>34</v>
      </c>
    </row>
    <row r="30" spans="1:9" x14ac:dyDescent="0.2">
      <c r="A30" s="29"/>
      <c r="B30" s="3" t="s">
        <v>241</v>
      </c>
      <c r="C30" s="55">
        <v>1</v>
      </c>
      <c r="D30" s="29"/>
      <c r="E30" s="39">
        <v>8</v>
      </c>
      <c r="F30" s="39">
        <v>3.5</v>
      </c>
      <c r="G30" s="39">
        <v>0.5</v>
      </c>
      <c r="H30" s="4">
        <v>14</v>
      </c>
      <c r="I30" s="36" t="s">
        <v>34</v>
      </c>
    </row>
    <row r="31" spans="1:9" x14ac:dyDescent="0.2">
      <c r="A31" s="29"/>
      <c r="B31" s="3" t="s">
        <v>242</v>
      </c>
      <c r="C31" s="55">
        <v>16</v>
      </c>
      <c r="D31" s="29"/>
      <c r="E31" s="39">
        <v>3.5</v>
      </c>
      <c r="F31" s="39">
        <v>1</v>
      </c>
      <c r="G31" s="39">
        <v>0.5</v>
      </c>
      <c r="H31" s="4">
        <v>28</v>
      </c>
      <c r="I31" s="36" t="s">
        <v>34</v>
      </c>
    </row>
    <row r="32" spans="1:9" x14ac:dyDescent="0.2">
      <c r="A32" s="29"/>
      <c r="B32" s="41" t="s">
        <v>210</v>
      </c>
      <c r="C32" s="29"/>
      <c r="D32" s="29"/>
      <c r="E32" s="29"/>
      <c r="F32" s="29"/>
      <c r="G32" s="29"/>
      <c r="H32" s="17">
        <v>70</v>
      </c>
      <c r="I32" s="32" t="s">
        <v>34</v>
      </c>
    </row>
    <row r="33" spans="1:9" ht="89.25" x14ac:dyDescent="0.2">
      <c r="A33" s="39">
        <v>8.0500000000000007</v>
      </c>
      <c r="B33" s="30" t="s">
        <v>264</v>
      </c>
      <c r="C33" s="30"/>
      <c r="D33" s="30"/>
      <c r="E33" s="30"/>
      <c r="F33" s="30"/>
      <c r="G33" s="30"/>
      <c r="H33" s="30"/>
      <c r="I33" s="30"/>
    </row>
    <row r="34" spans="1:9" x14ac:dyDescent="0.2">
      <c r="A34" s="29"/>
      <c r="B34" s="36" t="s">
        <v>243</v>
      </c>
      <c r="C34" s="55">
        <v>1</v>
      </c>
      <c r="D34" s="29"/>
      <c r="E34" s="39">
        <v>1080</v>
      </c>
      <c r="F34" s="29"/>
      <c r="G34" s="39">
        <v>0.5</v>
      </c>
      <c r="H34" s="4">
        <v>540</v>
      </c>
      <c r="I34" s="36" t="s">
        <v>34</v>
      </c>
    </row>
    <row r="35" spans="1:9" x14ac:dyDescent="0.2">
      <c r="A35" s="29"/>
      <c r="B35" s="36" t="s">
        <v>244</v>
      </c>
      <c r="C35" s="55">
        <v>-1</v>
      </c>
      <c r="D35" s="29"/>
      <c r="E35" s="39">
        <v>0</v>
      </c>
      <c r="F35" s="36" t="s">
        <v>245</v>
      </c>
      <c r="G35" s="39">
        <v>0.5</v>
      </c>
      <c r="H35" s="4">
        <v>0</v>
      </c>
      <c r="I35" s="36" t="s">
        <v>34</v>
      </c>
    </row>
    <row r="36" spans="1:9" x14ac:dyDescent="0.2">
      <c r="A36" s="29"/>
      <c r="B36" s="41" t="s">
        <v>210</v>
      </c>
      <c r="C36" s="29"/>
      <c r="D36" s="29"/>
      <c r="E36" s="29"/>
      <c r="F36" s="29"/>
      <c r="G36" s="29"/>
      <c r="H36" s="17">
        <v>540</v>
      </c>
      <c r="I36" s="32" t="s">
        <v>34</v>
      </c>
    </row>
    <row r="37" spans="1:9" ht="114.75" x14ac:dyDescent="0.2">
      <c r="A37" s="35">
        <v>8.06</v>
      </c>
      <c r="B37" s="45" t="s">
        <v>246</v>
      </c>
      <c r="C37" s="30"/>
      <c r="D37" s="30"/>
      <c r="E37" s="30"/>
      <c r="F37" s="30"/>
      <c r="G37" s="30"/>
      <c r="H37" s="30"/>
      <c r="I37" s="30"/>
    </row>
    <row r="38" spans="1:9" x14ac:dyDescent="0.2">
      <c r="A38" s="29"/>
      <c r="B38" s="32" t="s">
        <v>247</v>
      </c>
      <c r="C38" s="29"/>
      <c r="D38" s="29"/>
      <c r="E38" s="29"/>
      <c r="F38" s="29"/>
      <c r="G38" s="29"/>
      <c r="H38" s="29"/>
      <c r="I38" s="29"/>
    </row>
    <row r="39" spans="1:9" x14ac:dyDescent="0.2">
      <c r="A39" s="29"/>
      <c r="B39" s="36" t="s">
        <v>227</v>
      </c>
      <c r="C39" s="55">
        <v>3</v>
      </c>
      <c r="D39" s="29"/>
      <c r="E39" s="55">
        <v>5</v>
      </c>
      <c r="F39" s="70">
        <v>1.5</v>
      </c>
      <c r="G39" s="39">
        <v>0.33</v>
      </c>
      <c r="H39" s="4">
        <v>69.930000000000007</v>
      </c>
      <c r="I39" s="36" t="s">
        <v>34</v>
      </c>
    </row>
    <row r="40" spans="1:9" x14ac:dyDescent="0.2">
      <c r="A40" s="29"/>
      <c r="B40" s="36" t="s">
        <v>228</v>
      </c>
      <c r="C40" s="55">
        <v>1</v>
      </c>
      <c r="D40" s="29"/>
      <c r="E40" s="55">
        <v>3</v>
      </c>
      <c r="F40" s="70">
        <v>1.5</v>
      </c>
      <c r="G40" s="39">
        <v>0.33</v>
      </c>
      <c r="H40" s="4">
        <v>4</v>
      </c>
      <c r="I40" s="36" t="s">
        <v>34</v>
      </c>
    </row>
    <row r="41" spans="1:9" x14ac:dyDescent="0.2">
      <c r="A41" s="29"/>
      <c r="B41" s="36" t="s">
        <v>229</v>
      </c>
      <c r="C41" s="55">
        <v>2</v>
      </c>
      <c r="D41" s="29"/>
      <c r="E41" s="55">
        <v>3</v>
      </c>
      <c r="F41" s="70">
        <v>1.5</v>
      </c>
      <c r="G41" s="39">
        <v>0.33</v>
      </c>
      <c r="H41" s="4">
        <v>6.99</v>
      </c>
      <c r="I41" s="36" t="s">
        <v>34</v>
      </c>
    </row>
    <row r="42" spans="1:9" x14ac:dyDescent="0.2">
      <c r="A42" s="29"/>
      <c r="B42" s="41" t="s">
        <v>210</v>
      </c>
      <c r="C42" s="29"/>
      <c r="D42" s="29"/>
      <c r="E42" s="29"/>
      <c r="F42" s="29"/>
      <c r="G42" s="29"/>
      <c r="H42" s="17">
        <v>80.92</v>
      </c>
      <c r="I42" s="32" t="s">
        <v>34</v>
      </c>
    </row>
    <row r="43" spans="1:9" x14ac:dyDescent="0.2">
      <c r="A43" s="9">
        <v>8</v>
      </c>
      <c r="B43" s="10" t="s">
        <v>51</v>
      </c>
      <c r="C43" s="29"/>
      <c r="D43" s="29"/>
      <c r="E43" s="29"/>
      <c r="F43" s="29"/>
      <c r="G43" s="29"/>
      <c r="H43" s="29"/>
      <c r="I43" s="29"/>
    </row>
    <row r="44" spans="1:9" ht="63.75" x14ac:dyDescent="0.2">
      <c r="A44" s="35">
        <v>8.01</v>
      </c>
      <c r="B44" s="45" t="s">
        <v>248</v>
      </c>
      <c r="C44" s="30"/>
      <c r="D44" s="30"/>
      <c r="E44" s="30"/>
      <c r="F44" s="30"/>
      <c r="G44" s="30"/>
      <c r="H44" s="30"/>
      <c r="I44" s="30"/>
    </row>
    <row r="45" spans="1:9" x14ac:dyDescent="0.2">
      <c r="A45" s="29"/>
      <c r="B45" s="36" t="s">
        <v>249</v>
      </c>
      <c r="C45" s="55">
        <v>1</v>
      </c>
      <c r="D45" s="29"/>
      <c r="E45" s="39">
        <v>12</v>
      </c>
      <c r="F45" s="39">
        <v>16</v>
      </c>
      <c r="G45" s="29"/>
      <c r="H45" s="4">
        <v>192</v>
      </c>
      <c r="I45" s="36" t="s">
        <v>32</v>
      </c>
    </row>
    <row r="46" spans="1:9" x14ac:dyDescent="0.2">
      <c r="A46" s="29"/>
      <c r="B46" s="36" t="s">
        <v>249</v>
      </c>
      <c r="C46" s="55">
        <v>1</v>
      </c>
      <c r="D46" s="29"/>
      <c r="E46" s="39">
        <v>12</v>
      </c>
      <c r="F46" s="39">
        <v>14</v>
      </c>
      <c r="G46" s="29"/>
      <c r="H46" s="4">
        <v>168</v>
      </c>
      <c r="I46" s="36" t="s">
        <v>32</v>
      </c>
    </row>
    <row r="47" spans="1:9" x14ac:dyDescent="0.2">
      <c r="A47" s="29"/>
      <c r="B47" s="36" t="s">
        <v>250</v>
      </c>
      <c r="C47" s="55">
        <v>1</v>
      </c>
      <c r="D47" s="29"/>
      <c r="E47" s="39">
        <v>12</v>
      </c>
      <c r="F47" s="39">
        <v>8</v>
      </c>
      <c r="G47" s="29"/>
      <c r="H47" s="4">
        <v>96</v>
      </c>
      <c r="I47" s="36" t="s">
        <v>32</v>
      </c>
    </row>
    <row r="48" spans="1:9" x14ac:dyDescent="0.2">
      <c r="A48" s="29"/>
      <c r="B48" s="36" t="s">
        <v>251</v>
      </c>
      <c r="C48" s="55">
        <v>1</v>
      </c>
      <c r="D48" s="29"/>
      <c r="E48" s="39">
        <v>12</v>
      </c>
      <c r="F48" s="39">
        <v>15</v>
      </c>
      <c r="G48" s="29"/>
      <c r="H48" s="4">
        <v>180</v>
      </c>
      <c r="I48" s="36" t="s">
        <v>32</v>
      </c>
    </row>
    <row r="49" spans="1:9" x14ac:dyDescent="0.2">
      <c r="A49" s="29"/>
      <c r="B49" s="36" t="s">
        <v>252</v>
      </c>
      <c r="C49" s="55">
        <v>1</v>
      </c>
      <c r="D49" s="29"/>
      <c r="E49" s="39">
        <v>12</v>
      </c>
      <c r="F49" s="39">
        <v>14</v>
      </c>
      <c r="G49" s="29"/>
      <c r="H49" s="4">
        <v>168</v>
      </c>
      <c r="I49" s="36" t="s">
        <v>32</v>
      </c>
    </row>
    <row r="50" spans="1:9" x14ac:dyDescent="0.2">
      <c r="A50" s="29"/>
      <c r="B50" s="36" t="s">
        <v>253</v>
      </c>
      <c r="C50" s="55">
        <v>1</v>
      </c>
      <c r="D50" s="29"/>
      <c r="E50" s="39">
        <v>12</v>
      </c>
      <c r="F50" s="39">
        <v>17</v>
      </c>
      <c r="G50" s="29"/>
      <c r="H50" s="4">
        <v>204</v>
      </c>
      <c r="I50" s="36" t="s">
        <v>32</v>
      </c>
    </row>
    <row r="51" spans="1:9" x14ac:dyDescent="0.2">
      <c r="A51" s="29"/>
      <c r="B51" s="36" t="s">
        <v>254</v>
      </c>
      <c r="C51" s="55">
        <v>4</v>
      </c>
      <c r="D51" s="29"/>
      <c r="E51" s="39">
        <v>5.5</v>
      </c>
      <c r="F51" s="39">
        <v>6</v>
      </c>
      <c r="G51" s="29"/>
      <c r="H51" s="4">
        <v>132</v>
      </c>
      <c r="I51" s="36" t="s">
        <v>32</v>
      </c>
    </row>
    <row r="52" spans="1:9" x14ac:dyDescent="0.2">
      <c r="A52" s="29"/>
      <c r="B52" s="29"/>
      <c r="C52" s="29"/>
      <c r="D52" s="29"/>
      <c r="E52" s="29"/>
      <c r="F52" s="29"/>
      <c r="G52" s="29"/>
      <c r="H52" s="29"/>
      <c r="I52" s="29"/>
    </row>
    <row r="53" spans="1:9" x14ac:dyDescent="0.2">
      <c r="A53" s="29"/>
      <c r="B53" s="32" t="s">
        <v>255</v>
      </c>
      <c r="C53" s="29"/>
      <c r="D53" s="29"/>
      <c r="E53" s="29"/>
      <c r="F53" s="29"/>
      <c r="G53" s="29"/>
      <c r="H53" s="29"/>
      <c r="I53" s="29"/>
    </row>
    <row r="54" spans="1:9" x14ac:dyDescent="0.2">
      <c r="A54" s="29"/>
      <c r="B54" s="36" t="s">
        <v>227</v>
      </c>
      <c r="C54" s="55">
        <v>3</v>
      </c>
      <c r="D54" s="29"/>
      <c r="E54" s="55">
        <v>5</v>
      </c>
      <c r="F54" s="39">
        <v>1.75</v>
      </c>
      <c r="G54" s="29"/>
      <c r="H54" s="4">
        <v>26.25</v>
      </c>
      <c r="I54" s="36" t="s">
        <v>32</v>
      </c>
    </row>
    <row r="55" spans="1:9" x14ac:dyDescent="0.2">
      <c r="A55" s="29"/>
      <c r="B55" s="36" t="s">
        <v>228</v>
      </c>
      <c r="C55" s="55">
        <v>1</v>
      </c>
      <c r="D55" s="29"/>
      <c r="E55" s="55">
        <v>3</v>
      </c>
      <c r="F55" s="39">
        <v>1.75</v>
      </c>
      <c r="G55" s="29"/>
      <c r="H55" s="4">
        <v>5.25</v>
      </c>
      <c r="I55" s="36" t="s">
        <v>32</v>
      </c>
    </row>
  </sheetData>
  <mergeCells count="7">
    <mergeCell ref="A1:J1"/>
    <mergeCell ref="A2:A3"/>
    <mergeCell ref="B2:B3"/>
    <mergeCell ref="C2:C3"/>
    <mergeCell ref="E2:G2"/>
    <mergeCell ref="H2:H3"/>
    <mergeCell ref="I2:I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61"/>
  <sheetViews>
    <sheetView topLeftCell="A61" workbookViewId="0">
      <selection activeCell="J5" sqref="J5"/>
    </sheetView>
  </sheetViews>
  <sheetFormatPr defaultRowHeight="15" x14ac:dyDescent="0.2"/>
  <cols>
    <col min="1" max="1" width="4.6640625" style="18" customWidth="1"/>
    <col min="2" max="2" width="44" style="18" customWidth="1"/>
    <col min="3" max="3" width="8" style="18" customWidth="1"/>
    <col min="4" max="6" width="7.83203125" style="18" customWidth="1"/>
    <col min="7" max="7" width="8.83203125" style="18" customWidth="1"/>
    <col min="8" max="8" width="8" style="18" customWidth="1"/>
    <col min="9" max="9" width="6.33203125" style="18" bestFit="1" customWidth="1"/>
    <col min="10" max="10" width="17.5" style="18" customWidth="1"/>
    <col min="11" max="16384" width="9.33203125" style="18"/>
  </cols>
  <sheetData>
    <row r="1" spans="1:10" ht="66.75" customHeight="1" x14ac:dyDescent="0.2">
      <c r="A1" s="152" t="s">
        <v>256</v>
      </c>
      <c r="B1" s="152"/>
      <c r="C1" s="152"/>
      <c r="D1" s="152"/>
      <c r="E1" s="152"/>
      <c r="F1" s="152"/>
      <c r="G1" s="152"/>
      <c r="H1" s="152"/>
      <c r="I1" s="152"/>
      <c r="J1" s="152"/>
    </row>
    <row r="2" spans="1:10" x14ac:dyDescent="0.25">
      <c r="A2" s="153" t="s">
        <v>174</v>
      </c>
      <c r="B2" s="155" t="s">
        <v>175</v>
      </c>
      <c r="C2" s="155" t="s">
        <v>112</v>
      </c>
      <c r="D2" s="50"/>
      <c r="E2" s="157" t="s">
        <v>176</v>
      </c>
      <c r="F2" s="158"/>
      <c r="G2" s="159"/>
      <c r="H2" s="160" t="s">
        <v>24</v>
      </c>
      <c r="I2" s="153" t="s">
        <v>25</v>
      </c>
    </row>
    <row r="3" spans="1:10" x14ac:dyDescent="0.25">
      <c r="A3" s="154"/>
      <c r="B3" s="156"/>
      <c r="C3" s="156"/>
      <c r="D3" s="50"/>
      <c r="E3" s="47" t="s">
        <v>177</v>
      </c>
      <c r="F3" s="47" t="s">
        <v>178</v>
      </c>
      <c r="G3" s="47" t="s">
        <v>179</v>
      </c>
      <c r="H3" s="161"/>
      <c r="I3" s="154"/>
    </row>
    <row r="4" spans="1:10" x14ac:dyDescent="0.25">
      <c r="A4" s="50"/>
      <c r="B4" s="51" t="s">
        <v>229</v>
      </c>
      <c r="C4" s="52">
        <v>2</v>
      </c>
      <c r="D4" s="50"/>
      <c r="E4" s="52">
        <v>3</v>
      </c>
      <c r="F4" s="65">
        <v>1.75</v>
      </c>
      <c r="G4" s="50"/>
      <c r="H4" s="21">
        <v>10.5</v>
      </c>
      <c r="I4" s="51" t="s">
        <v>32</v>
      </c>
    </row>
    <row r="5" spans="1:10" x14ac:dyDescent="0.25">
      <c r="A5" s="50"/>
      <c r="B5" s="51" t="s">
        <v>265</v>
      </c>
      <c r="C5" s="52">
        <v>2</v>
      </c>
      <c r="D5" s="50"/>
      <c r="E5" s="50"/>
      <c r="F5" s="50"/>
      <c r="G5" s="50"/>
      <c r="H5" s="50"/>
      <c r="I5" s="50"/>
    </row>
    <row r="6" spans="1:10" x14ac:dyDescent="0.25">
      <c r="A6" s="50"/>
      <c r="B6" s="48" t="s">
        <v>210</v>
      </c>
      <c r="C6" s="50"/>
      <c r="D6" s="50"/>
      <c r="E6" s="50"/>
      <c r="F6" s="50"/>
      <c r="G6" s="50"/>
      <c r="H6" s="25">
        <v>1182</v>
      </c>
      <c r="I6" s="47" t="s">
        <v>32</v>
      </c>
    </row>
    <row r="7" spans="1:10" ht="75" x14ac:dyDescent="0.2">
      <c r="A7" s="63">
        <v>8.02</v>
      </c>
      <c r="B7" s="46" t="s">
        <v>275</v>
      </c>
      <c r="C7" s="19"/>
      <c r="D7" s="19"/>
      <c r="E7" s="19"/>
      <c r="F7" s="19"/>
      <c r="G7" s="19"/>
      <c r="H7" s="19"/>
      <c r="I7" s="19"/>
    </row>
    <row r="8" spans="1:10" x14ac:dyDescent="0.25">
      <c r="A8" s="50"/>
      <c r="B8" s="51" t="s">
        <v>249</v>
      </c>
      <c r="C8" s="52">
        <v>2</v>
      </c>
      <c r="D8" s="50"/>
      <c r="E8" s="65">
        <v>12</v>
      </c>
      <c r="F8" s="50"/>
      <c r="G8" s="65">
        <v>11</v>
      </c>
      <c r="H8" s="21">
        <v>264</v>
      </c>
      <c r="I8" s="51" t="s">
        <v>32</v>
      </c>
    </row>
    <row r="9" spans="1:10" x14ac:dyDescent="0.25">
      <c r="A9" s="50"/>
      <c r="B9" s="50"/>
      <c r="C9" s="52">
        <v>2</v>
      </c>
      <c r="D9" s="50"/>
      <c r="E9" s="65">
        <v>16</v>
      </c>
      <c r="F9" s="50"/>
      <c r="G9" s="65">
        <v>11</v>
      </c>
      <c r="H9" s="21">
        <v>352</v>
      </c>
      <c r="I9" s="51" t="s">
        <v>32</v>
      </c>
    </row>
    <row r="10" spans="1:10" x14ac:dyDescent="0.25">
      <c r="A10" s="50"/>
      <c r="B10" s="51" t="s">
        <v>249</v>
      </c>
      <c r="C10" s="52">
        <v>2</v>
      </c>
      <c r="D10" s="50"/>
      <c r="E10" s="65">
        <v>12</v>
      </c>
      <c r="F10" s="50"/>
      <c r="G10" s="65">
        <v>11</v>
      </c>
      <c r="H10" s="21">
        <v>264</v>
      </c>
      <c r="I10" s="51" t="s">
        <v>32</v>
      </c>
    </row>
    <row r="11" spans="1:10" x14ac:dyDescent="0.25">
      <c r="A11" s="50"/>
      <c r="B11" s="50"/>
      <c r="C11" s="52">
        <v>2</v>
      </c>
      <c r="D11" s="50"/>
      <c r="E11" s="65">
        <v>14</v>
      </c>
      <c r="F11" s="50"/>
      <c r="G11" s="65">
        <v>11</v>
      </c>
      <c r="H11" s="21">
        <v>308</v>
      </c>
      <c r="I11" s="51" t="s">
        <v>32</v>
      </c>
    </row>
    <row r="12" spans="1:10" x14ac:dyDescent="0.25">
      <c r="A12" s="50"/>
      <c r="B12" s="51" t="s">
        <v>250</v>
      </c>
      <c r="C12" s="52">
        <v>2</v>
      </c>
      <c r="D12" s="50"/>
      <c r="E12" s="65">
        <v>12</v>
      </c>
      <c r="F12" s="50"/>
      <c r="G12" s="65">
        <v>11</v>
      </c>
      <c r="H12" s="21">
        <v>264</v>
      </c>
      <c r="I12" s="51" t="s">
        <v>32</v>
      </c>
    </row>
    <row r="13" spans="1:10" x14ac:dyDescent="0.25">
      <c r="A13" s="50"/>
      <c r="B13" s="50"/>
      <c r="C13" s="52">
        <v>2</v>
      </c>
      <c r="D13" s="50"/>
      <c r="E13" s="65">
        <v>8</v>
      </c>
      <c r="F13" s="50"/>
      <c r="G13" s="65">
        <v>11</v>
      </c>
      <c r="H13" s="21">
        <v>176</v>
      </c>
      <c r="I13" s="51" t="s">
        <v>32</v>
      </c>
    </row>
    <row r="14" spans="1:10" x14ac:dyDescent="0.25">
      <c r="A14" s="50"/>
      <c r="B14" s="51" t="s">
        <v>251</v>
      </c>
      <c r="C14" s="52">
        <v>2</v>
      </c>
      <c r="D14" s="50"/>
      <c r="E14" s="65">
        <v>12</v>
      </c>
      <c r="F14" s="50"/>
      <c r="G14" s="65">
        <v>11</v>
      </c>
      <c r="H14" s="21">
        <v>264</v>
      </c>
      <c r="I14" s="51" t="s">
        <v>32</v>
      </c>
    </row>
    <row r="15" spans="1:10" x14ac:dyDescent="0.25">
      <c r="A15" s="50"/>
      <c r="B15" s="50"/>
      <c r="C15" s="52">
        <v>2</v>
      </c>
      <c r="D15" s="50"/>
      <c r="E15" s="65">
        <v>15</v>
      </c>
      <c r="F15" s="50"/>
      <c r="G15" s="65">
        <v>11</v>
      </c>
      <c r="H15" s="21">
        <v>330</v>
      </c>
      <c r="I15" s="51" t="s">
        <v>32</v>
      </c>
    </row>
    <row r="16" spans="1:10" x14ac:dyDescent="0.25">
      <c r="A16" s="50"/>
      <c r="B16" s="51" t="s">
        <v>252</v>
      </c>
      <c r="C16" s="52">
        <v>2</v>
      </c>
      <c r="D16" s="50"/>
      <c r="E16" s="65">
        <v>12</v>
      </c>
      <c r="F16" s="50"/>
      <c r="G16" s="65">
        <v>11</v>
      </c>
      <c r="H16" s="21">
        <v>264</v>
      </c>
      <c r="I16" s="51" t="s">
        <v>32</v>
      </c>
    </row>
    <row r="17" spans="1:9" x14ac:dyDescent="0.25">
      <c r="A17" s="50"/>
      <c r="B17" s="50"/>
      <c r="C17" s="52">
        <v>2</v>
      </c>
      <c r="D17" s="50"/>
      <c r="E17" s="65">
        <v>14</v>
      </c>
      <c r="F17" s="50"/>
      <c r="G17" s="65">
        <v>11</v>
      </c>
      <c r="H17" s="21">
        <v>308</v>
      </c>
      <c r="I17" s="51" t="s">
        <v>32</v>
      </c>
    </row>
    <row r="18" spans="1:9" x14ac:dyDescent="0.25">
      <c r="A18" s="50"/>
      <c r="B18" s="51" t="s">
        <v>253</v>
      </c>
      <c r="C18" s="52">
        <v>1</v>
      </c>
      <c r="D18" s="50"/>
      <c r="E18" s="65">
        <v>14</v>
      </c>
      <c r="F18" s="50"/>
      <c r="G18" s="65">
        <v>11</v>
      </c>
      <c r="H18" s="21">
        <v>154</v>
      </c>
      <c r="I18" s="51" t="s">
        <v>32</v>
      </c>
    </row>
    <row r="19" spans="1:9" x14ac:dyDescent="0.25">
      <c r="A19" s="50"/>
      <c r="B19" s="50"/>
      <c r="C19" s="52">
        <v>2</v>
      </c>
      <c r="D19" s="50"/>
      <c r="E19" s="65">
        <v>16</v>
      </c>
      <c r="F19" s="50"/>
      <c r="G19" s="65">
        <v>11</v>
      </c>
      <c r="H19" s="21">
        <v>352</v>
      </c>
      <c r="I19" s="51" t="s">
        <v>32</v>
      </c>
    </row>
    <row r="20" spans="1:9" x14ac:dyDescent="0.25">
      <c r="A20" s="50"/>
      <c r="B20" s="51" t="s">
        <v>254</v>
      </c>
      <c r="C20" s="52">
        <v>4</v>
      </c>
      <c r="D20" s="50"/>
      <c r="E20" s="65">
        <v>5</v>
      </c>
      <c r="F20" s="50"/>
      <c r="G20" s="65">
        <v>11</v>
      </c>
      <c r="H20" s="25">
        <v>3300</v>
      </c>
      <c r="I20" s="47" t="s">
        <v>32</v>
      </c>
    </row>
    <row r="21" spans="1:9" x14ac:dyDescent="0.25">
      <c r="A21" s="50"/>
      <c r="B21" s="48" t="s">
        <v>221</v>
      </c>
      <c r="C21" s="50"/>
      <c r="D21" s="50"/>
      <c r="E21" s="50"/>
      <c r="F21" s="50"/>
      <c r="G21" s="50"/>
      <c r="H21" s="21">
        <v>0</v>
      </c>
      <c r="I21" s="51" t="s">
        <v>32</v>
      </c>
    </row>
    <row r="22" spans="1:9" x14ac:dyDescent="0.25">
      <c r="A22" s="50"/>
      <c r="B22" s="20" t="s">
        <v>266</v>
      </c>
      <c r="C22" s="52">
        <v>2</v>
      </c>
      <c r="D22" s="50"/>
      <c r="E22" s="65">
        <v>204</v>
      </c>
      <c r="F22" s="50"/>
      <c r="G22" s="50"/>
      <c r="H22" s="21">
        <v>408</v>
      </c>
      <c r="I22" s="51" t="s">
        <v>32</v>
      </c>
    </row>
    <row r="23" spans="1:9" x14ac:dyDescent="0.25">
      <c r="A23" s="50"/>
      <c r="B23" s="48" t="s">
        <v>267</v>
      </c>
      <c r="C23" s="50"/>
      <c r="D23" s="50"/>
      <c r="E23" s="50"/>
      <c r="F23" s="50"/>
      <c r="G23" s="50"/>
      <c r="H23" s="50"/>
      <c r="I23" s="50"/>
    </row>
    <row r="24" spans="1:9" ht="30" x14ac:dyDescent="0.25">
      <c r="A24" s="50"/>
      <c r="B24" s="20" t="s">
        <v>268</v>
      </c>
      <c r="C24" s="52">
        <v>1</v>
      </c>
      <c r="D24" s="50"/>
      <c r="E24" s="65">
        <v>108</v>
      </c>
      <c r="F24" s="50"/>
      <c r="G24" s="50"/>
      <c r="H24" s="21">
        <v>108</v>
      </c>
      <c r="I24" s="51" t="s">
        <v>32</v>
      </c>
    </row>
    <row r="25" spans="1:9" x14ac:dyDescent="0.25">
      <c r="A25" s="50"/>
      <c r="B25" s="50"/>
      <c r="C25" s="50"/>
      <c r="D25" s="50"/>
      <c r="E25" s="50"/>
      <c r="F25" s="164" t="s">
        <v>230</v>
      </c>
      <c r="G25" s="165"/>
      <c r="H25" s="25">
        <v>516</v>
      </c>
      <c r="I25" s="47" t="s">
        <v>32</v>
      </c>
    </row>
    <row r="26" spans="1:9" x14ac:dyDescent="0.25">
      <c r="A26" s="50"/>
      <c r="B26" s="48" t="s">
        <v>210</v>
      </c>
      <c r="C26" s="50"/>
      <c r="D26" s="50"/>
      <c r="E26" s="50"/>
      <c r="F26" s="166" t="s">
        <v>269</v>
      </c>
      <c r="G26" s="167"/>
      <c r="H26" s="25">
        <v>2784</v>
      </c>
      <c r="I26" s="47" t="s">
        <v>32</v>
      </c>
    </row>
    <row r="27" spans="1:9" ht="105" x14ac:dyDescent="0.2">
      <c r="A27" s="65">
        <v>9.0299999999999994</v>
      </c>
      <c r="B27" s="46" t="s">
        <v>276</v>
      </c>
      <c r="C27" s="46"/>
      <c r="D27" s="46"/>
      <c r="E27" s="46"/>
      <c r="F27" s="46"/>
      <c r="G27" s="46"/>
      <c r="H27" s="46"/>
      <c r="I27" s="46"/>
    </row>
    <row r="28" spans="1:9" x14ac:dyDescent="0.25">
      <c r="A28" s="50"/>
      <c r="B28" s="50"/>
      <c r="C28" s="52">
        <v>1</v>
      </c>
      <c r="D28" s="50"/>
      <c r="E28" s="65">
        <v>784</v>
      </c>
      <c r="F28" s="64">
        <v>11</v>
      </c>
      <c r="G28" s="50"/>
      <c r="H28" s="21">
        <v>8624</v>
      </c>
      <c r="I28" s="51" t="s">
        <v>32</v>
      </c>
    </row>
    <row r="29" spans="1:9" x14ac:dyDescent="0.25">
      <c r="A29" s="50"/>
      <c r="B29" s="50"/>
      <c r="C29" s="50"/>
      <c r="D29" s="50"/>
      <c r="E29" s="50"/>
      <c r="F29" s="164" t="s">
        <v>218</v>
      </c>
      <c r="G29" s="165"/>
      <c r="H29" s="25">
        <v>8624</v>
      </c>
      <c r="I29" s="47" t="s">
        <v>32</v>
      </c>
    </row>
    <row r="30" spans="1:9" x14ac:dyDescent="0.25">
      <c r="A30" s="50"/>
      <c r="B30" s="168" t="s">
        <v>270</v>
      </c>
      <c r="C30" s="169"/>
      <c r="D30" s="169"/>
      <c r="E30" s="170"/>
      <c r="F30" s="50"/>
      <c r="G30" s="50"/>
      <c r="H30" s="50"/>
      <c r="I30" s="50"/>
    </row>
    <row r="31" spans="1:9" x14ac:dyDescent="0.25">
      <c r="A31" s="50"/>
      <c r="B31" s="48" t="s">
        <v>221</v>
      </c>
      <c r="C31" s="50"/>
      <c r="D31" s="50"/>
      <c r="E31" s="50"/>
      <c r="F31" s="50"/>
      <c r="G31" s="50"/>
      <c r="H31" s="50"/>
      <c r="I31" s="50"/>
    </row>
    <row r="32" spans="1:9" x14ac:dyDescent="0.25">
      <c r="A32" s="50"/>
      <c r="B32" s="51" t="s">
        <v>222</v>
      </c>
      <c r="C32" s="52">
        <v>1</v>
      </c>
      <c r="D32" s="50"/>
      <c r="E32" s="65">
        <v>12</v>
      </c>
      <c r="F32" s="65">
        <v>0.75</v>
      </c>
      <c r="G32" s="66">
        <v>8.5</v>
      </c>
      <c r="H32" s="21">
        <v>76.5</v>
      </c>
      <c r="I32" s="51" t="s">
        <v>32</v>
      </c>
    </row>
    <row r="33" spans="1:9" x14ac:dyDescent="0.25">
      <c r="A33" s="50"/>
      <c r="B33" s="48" t="s">
        <v>267</v>
      </c>
      <c r="C33" s="50"/>
      <c r="D33" s="50"/>
      <c r="E33" s="50"/>
      <c r="F33" s="50"/>
      <c r="G33" s="50"/>
      <c r="H33" s="50"/>
      <c r="I33" s="50"/>
    </row>
    <row r="34" spans="1:9" ht="30" x14ac:dyDescent="0.25">
      <c r="A34" s="50"/>
      <c r="B34" s="20" t="s">
        <v>268</v>
      </c>
      <c r="C34" s="52">
        <v>1</v>
      </c>
      <c r="D34" s="50"/>
      <c r="E34" s="65">
        <v>108</v>
      </c>
      <c r="F34" s="50"/>
      <c r="G34" s="50"/>
      <c r="H34" s="21">
        <v>1227</v>
      </c>
      <c r="I34" s="51" t="s">
        <v>32</v>
      </c>
    </row>
    <row r="35" spans="1:9" x14ac:dyDescent="0.25">
      <c r="A35" s="50"/>
      <c r="B35" s="50"/>
      <c r="C35" s="50"/>
      <c r="D35" s="50"/>
      <c r="E35" s="50"/>
      <c r="F35" s="164" t="s">
        <v>230</v>
      </c>
      <c r="G35" s="165"/>
      <c r="H35" s="25">
        <v>1303.5</v>
      </c>
      <c r="I35" s="47" t="s">
        <v>32</v>
      </c>
    </row>
    <row r="36" spans="1:9" x14ac:dyDescent="0.25">
      <c r="A36" s="50"/>
      <c r="B36" s="48" t="s">
        <v>210</v>
      </c>
      <c r="C36" s="50"/>
      <c r="D36" s="50"/>
      <c r="E36" s="50"/>
      <c r="F36" s="50"/>
      <c r="G36" s="50"/>
      <c r="H36" s="25">
        <v>7320.5</v>
      </c>
      <c r="I36" s="47" t="s">
        <v>32</v>
      </c>
    </row>
    <row r="37" spans="1:9" x14ac:dyDescent="0.25">
      <c r="A37" s="22">
        <v>9</v>
      </c>
      <c r="B37" s="23" t="s">
        <v>52</v>
      </c>
      <c r="C37" s="50"/>
      <c r="D37" s="50"/>
      <c r="E37" s="50"/>
      <c r="F37" s="50"/>
      <c r="G37" s="50"/>
      <c r="H37" s="50"/>
      <c r="I37" s="50"/>
    </row>
    <row r="38" spans="1:9" ht="60" x14ac:dyDescent="0.2">
      <c r="A38" s="65">
        <v>9.01</v>
      </c>
      <c r="B38" s="46" t="s">
        <v>277</v>
      </c>
      <c r="C38" s="19"/>
      <c r="D38" s="19"/>
      <c r="E38" s="19"/>
      <c r="F38" s="19"/>
      <c r="G38" s="19"/>
      <c r="H38" s="19"/>
      <c r="I38" s="19"/>
    </row>
    <row r="39" spans="1:9" x14ac:dyDescent="0.25">
      <c r="A39" s="50"/>
      <c r="B39" s="50"/>
      <c r="C39" s="52">
        <v>1</v>
      </c>
      <c r="D39" s="50"/>
      <c r="E39" s="65">
        <v>1080</v>
      </c>
      <c r="F39" s="50"/>
      <c r="G39" s="65">
        <v>0.5</v>
      </c>
      <c r="H39" s="21">
        <v>540</v>
      </c>
      <c r="I39" s="51" t="s">
        <v>34</v>
      </c>
    </row>
    <row r="40" spans="1:9" x14ac:dyDescent="0.25">
      <c r="A40" s="50"/>
      <c r="B40" s="20" t="s">
        <v>271</v>
      </c>
      <c r="C40" s="52">
        <v>1</v>
      </c>
      <c r="D40" s="50"/>
      <c r="E40" s="65">
        <v>136</v>
      </c>
      <c r="F40" s="65">
        <v>3</v>
      </c>
      <c r="G40" s="65">
        <v>1</v>
      </c>
      <c r="H40" s="21">
        <v>408</v>
      </c>
      <c r="I40" s="51" t="s">
        <v>34</v>
      </c>
    </row>
    <row r="41" spans="1:9" x14ac:dyDescent="0.25">
      <c r="A41" s="50"/>
      <c r="B41" s="48" t="s">
        <v>210</v>
      </c>
      <c r="C41" s="50"/>
      <c r="D41" s="50"/>
      <c r="E41" s="50"/>
      <c r="F41" s="50"/>
      <c r="G41" s="50"/>
      <c r="H41" s="25">
        <v>12983.63</v>
      </c>
      <c r="I41" s="47" t="s">
        <v>34</v>
      </c>
    </row>
    <row r="42" spans="1:9" ht="90" x14ac:dyDescent="0.2">
      <c r="A42" s="63">
        <v>9.02</v>
      </c>
      <c r="B42" s="46" t="s">
        <v>278</v>
      </c>
      <c r="C42" s="19"/>
      <c r="D42" s="19"/>
      <c r="E42" s="19"/>
      <c r="F42" s="19"/>
      <c r="G42" s="19"/>
      <c r="H42" s="19"/>
      <c r="I42" s="19"/>
    </row>
    <row r="43" spans="1:9" x14ac:dyDescent="0.25">
      <c r="A43" s="50"/>
      <c r="B43" s="20" t="s">
        <v>272</v>
      </c>
      <c r="C43" s="52">
        <v>1</v>
      </c>
      <c r="D43" s="50"/>
      <c r="E43" s="65">
        <v>1080</v>
      </c>
      <c r="F43" s="50"/>
      <c r="G43" s="65">
        <v>0.25</v>
      </c>
      <c r="H43" s="21">
        <v>270</v>
      </c>
      <c r="I43" s="51" t="s">
        <v>34</v>
      </c>
    </row>
    <row r="44" spans="1:9" x14ac:dyDescent="0.25">
      <c r="A44" s="50"/>
      <c r="B44" s="20" t="s">
        <v>271</v>
      </c>
      <c r="C44" s="52">
        <v>1</v>
      </c>
      <c r="D44" s="50"/>
      <c r="E44" s="65">
        <v>136</v>
      </c>
      <c r="F44" s="65">
        <v>3</v>
      </c>
      <c r="G44" s="65">
        <v>0.25</v>
      </c>
      <c r="H44" s="21">
        <v>102</v>
      </c>
      <c r="I44" s="51" t="s">
        <v>34</v>
      </c>
    </row>
    <row r="45" spans="1:9" x14ac:dyDescent="0.25">
      <c r="A45" s="50"/>
      <c r="B45" s="48" t="s">
        <v>210</v>
      </c>
      <c r="C45" s="50"/>
      <c r="D45" s="50"/>
      <c r="E45" s="50"/>
      <c r="F45" s="50"/>
      <c r="G45" s="50"/>
      <c r="H45" s="25">
        <v>372</v>
      </c>
      <c r="I45" s="47" t="s">
        <v>34</v>
      </c>
    </row>
    <row r="46" spans="1:9" x14ac:dyDescent="0.25">
      <c r="A46" s="50"/>
      <c r="B46" s="50"/>
      <c r="C46" s="50"/>
      <c r="D46" s="50"/>
      <c r="E46" s="50"/>
      <c r="F46" s="50"/>
      <c r="G46" s="50"/>
      <c r="H46" s="50"/>
      <c r="I46" s="50"/>
    </row>
    <row r="47" spans="1:9" ht="105" x14ac:dyDescent="0.2">
      <c r="A47" s="65">
        <v>9.0299999999999994</v>
      </c>
      <c r="B47" s="46" t="s">
        <v>279</v>
      </c>
      <c r="C47" s="46"/>
      <c r="D47" s="46"/>
      <c r="E47" s="46"/>
      <c r="F47" s="46"/>
      <c r="G47" s="46"/>
      <c r="H47" s="46"/>
      <c r="I47" s="46"/>
    </row>
    <row r="48" spans="1:9" x14ac:dyDescent="0.25">
      <c r="A48" s="50"/>
      <c r="B48" s="20" t="s">
        <v>271</v>
      </c>
      <c r="C48" s="52">
        <v>1</v>
      </c>
      <c r="D48" s="50"/>
      <c r="E48" s="65">
        <v>136</v>
      </c>
      <c r="F48" s="65">
        <v>3</v>
      </c>
      <c r="G48" s="50"/>
      <c r="H48" s="21">
        <v>408</v>
      </c>
      <c r="I48" s="51" t="s">
        <v>32</v>
      </c>
    </row>
    <row r="49" spans="1:9" x14ac:dyDescent="0.25">
      <c r="A49" s="50"/>
      <c r="B49" s="48" t="s">
        <v>210</v>
      </c>
      <c r="C49" s="50"/>
      <c r="D49" s="50"/>
      <c r="E49" s="50"/>
      <c r="F49" s="50"/>
      <c r="G49" s="50"/>
      <c r="H49" s="25">
        <v>408</v>
      </c>
      <c r="I49" s="47" t="s">
        <v>32</v>
      </c>
    </row>
    <row r="50" spans="1:9" ht="90" x14ac:dyDescent="0.2">
      <c r="A50" s="63">
        <v>9.0399999999999991</v>
      </c>
      <c r="B50" s="46" t="s">
        <v>280</v>
      </c>
      <c r="C50" s="19"/>
      <c r="D50" s="19"/>
      <c r="E50" s="19"/>
      <c r="F50" s="162" t="s">
        <v>273</v>
      </c>
      <c r="G50" s="163"/>
      <c r="H50" s="19"/>
      <c r="I50" s="19"/>
    </row>
    <row r="51" spans="1:9" x14ac:dyDescent="0.25">
      <c r="A51" s="50"/>
      <c r="B51" s="20" t="s">
        <v>274</v>
      </c>
      <c r="C51" s="52">
        <v>1</v>
      </c>
      <c r="D51" s="50"/>
      <c r="E51" s="65">
        <v>136</v>
      </c>
      <c r="F51" s="65">
        <v>0.5</v>
      </c>
      <c r="G51" s="50"/>
      <c r="H51" s="21">
        <v>68</v>
      </c>
      <c r="I51" s="51" t="s">
        <v>53</v>
      </c>
    </row>
    <row r="52" spans="1:9" x14ac:dyDescent="0.25">
      <c r="A52" s="50"/>
      <c r="B52" s="48" t="s">
        <v>210</v>
      </c>
      <c r="C52" s="50"/>
      <c r="D52" s="50"/>
      <c r="E52" s="50"/>
      <c r="F52" s="50"/>
      <c r="G52" s="50"/>
      <c r="H52" s="25">
        <v>68</v>
      </c>
      <c r="I52" s="47" t="s">
        <v>53</v>
      </c>
    </row>
    <row r="53" spans="1:9" ht="135" x14ac:dyDescent="0.2">
      <c r="A53" s="63">
        <v>9.0500000000000007</v>
      </c>
      <c r="B53" s="46" t="s">
        <v>281</v>
      </c>
      <c r="C53" s="46"/>
      <c r="D53" s="46"/>
      <c r="E53" s="46"/>
      <c r="F53" s="46"/>
      <c r="G53" s="46"/>
      <c r="H53" s="46"/>
      <c r="I53" s="46"/>
    </row>
    <row r="54" spans="1:9" x14ac:dyDescent="0.25">
      <c r="A54" s="50"/>
      <c r="B54" s="51" t="s">
        <v>254</v>
      </c>
      <c r="C54" s="52">
        <v>2</v>
      </c>
      <c r="D54" s="50"/>
      <c r="E54" s="65">
        <v>5.5</v>
      </c>
      <c r="F54" s="65">
        <v>6</v>
      </c>
      <c r="G54" s="50"/>
      <c r="H54" s="21">
        <v>66</v>
      </c>
      <c r="I54" s="51" t="s">
        <v>32</v>
      </c>
    </row>
    <row r="55" spans="1:9" x14ac:dyDescent="0.25">
      <c r="A55" s="50"/>
      <c r="B55" s="51" t="s">
        <v>250</v>
      </c>
      <c r="C55" s="52">
        <v>1</v>
      </c>
      <c r="D55" s="50"/>
      <c r="E55" s="65">
        <v>12</v>
      </c>
      <c r="F55" s="65">
        <v>8</v>
      </c>
      <c r="G55" s="50"/>
      <c r="H55" s="21">
        <v>96</v>
      </c>
      <c r="I55" s="51" t="s">
        <v>32</v>
      </c>
    </row>
    <row r="56" spans="1:9" x14ac:dyDescent="0.25">
      <c r="A56" s="50"/>
      <c r="B56" s="48" t="s">
        <v>210</v>
      </c>
      <c r="C56" s="50"/>
      <c r="D56" s="50"/>
      <c r="E56" s="50"/>
      <c r="F56" s="50"/>
      <c r="G56" s="50"/>
      <c r="H56" s="25">
        <v>162</v>
      </c>
      <c r="I56" s="47" t="s">
        <v>32</v>
      </c>
    </row>
    <row r="57" spans="1:9" ht="225" x14ac:dyDescent="0.2">
      <c r="A57" s="63">
        <v>9.06</v>
      </c>
      <c r="B57" s="46" t="s">
        <v>282</v>
      </c>
      <c r="C57" s="46"/>
      <c r="D57" s="46"/>
      <c r="E57" s="46"/>
      <c r="F57" s="46"/>
      <c r="G57" s="46"/>
      <c r="H57" s="46"/>
      <c r="I57" s="46"/>
    </row>
    <row r="58" spans="1:9" x14ac:dyDescent="0.25">
      <c r="A58" s="50"/>
      <c r="B58" s="51" t="s">
        <v>249</v>
      </c>
      <c r="C58" s="52">
        <v>1</v>
      </c>
      <c r="D58" s="50"/>
      <c r="E58" s="52">
        <v>12</v>
      </c>
      <c r="F58" s="52">
        <v>16</v>
      </c>
      <c r="G58" s="50"/>
      <c r="H58" s="21">
        <v>192</v>
      </c>
      <c r="I58" s="51" t="s">
        <v>32</v>
      </c>
    </row>
    <row r="59" spans="1:9" x14ac:dyDescent="0.25">
      <c r="A59" s="50"/>
      <c r="B59" s="51" t="s">
        <v>249</v>
      </c>
      <c r="C59" s="52">
        <v>1</v>
      </c>
      <c r="D59" s="50"/>
      <c r="E59" s="52">
        <v>12</v>
      </c>
      <c r="F59" s="52">
        <v>14</v>
      </c>
      <c r="G59" s="50"/>
      <c r="H59" s="21">
        <v>168</v>
      </c>
      <c r="I59" s="51" t="s">
        <v>32</v>
      </c>
    </row>
    <row r="60" spans="1:9" x14ac:dyDescent="0.25">
      <c r="A60" s="50"/>
      <c r="B60" s="51" t="s">
        <v>250</v>
      </c>
      <c r="C60" s="52">
        <v>1</v>
      </c>
      <c r="D60" s="50"/>
      <c r="E60" s="52">
        <v>12</v>
      </c>
      <c r="F60" s="52">
        <v>8</v>
      </c>
      <c r="G60" s="50"/>
      <c r="H60" s="21">
        <v>96</v>
      </c>
      <c r="I60" s="51" t="s">
        <v>32</v>
      </c>
    </row>
    <row r="61" spans="1:9" x14ac:dyDescent="0.25">
      <c r="A61" s="50"/>
      <c r="B61" s="51" t="s">
        <v>251</v>
      </c>
      <c r="C61" s="52">
        <v>1</v>
      </c>
      <c r="D61" s="50"/>
      <c r="E61" s="52">
        <v>12</v>
      </c>
      <c r="F61" s="52">
        <v>15</v>
      </c>
      <c r="G61" s="50"/>
      <c r="H61" s="21">
        <v>180</v>
      </c>
      <c r="I61" s="51" t="s">
        <v>32</v>
      </c>
    </row>
  </sheetData>
  <mergeCells count="13">
    <mergeCell ref="F50:G50"/>
    <mergeCell ref="F25:G25"/>
    <mergeCell ref="F26:G26"/>
    <mergeCell ref="F29:G29"/>
    <mergeCell ref="B30:E30"/>
    <mergeCell ref="F35:G35"/>
    <mergeCell ref="A1:J1"/>
    <mergeCell ref="A2:A3"/>
    <mergeCell ref="B2:B3"/>
    <mergeCell ref="C2:C3"/>
    <mergeCell ref="E2:G2"/>
    <mergeCell ref="H2:H3"/>
    <mergeCell ref="I2:I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47"/>
  <sheetViews>
    <sheetView topLeftCell="A46" workbookViewId="0">
      <selection activeCell="O8" sqref="O8"/>
    </sheetView>
  </sheetViews>
  <sheetFormatPr defaultRowHeight="12.75" x14ac:dyDescent="0.2"/>
  <cols>
    <col min="1" max="1" width="6.83203125" style="1" bestFit="1" customWidth="1"/>
    <col min="2" max="2" width="44" style="1" customWidth="1"/>
    <col min="3" max="3" width="3.83203125" style="1" bestFit="1" customWidth="1"/>
    <col min="4" max="4" width="7.83203125" style="1" customWidth="1"/>
    <col min="5" max="5" width="8.6640625" style="1" bestFit="1" customWidth="1"/>
    <col min="6" max="6" width="7.6640625" style="1" bestFit="1" customWidth="1"/>
    <col min="7" max="7" width="5.1640625" style="1" bestFit="1" customWidth="1"/>
    <col min="8" max="8" width="8.6640625" style="1" bestFit="1" customWidth="1"/>
    <col min="9" max="9" width="5.5" style="1" bestFit="1" customWidth="1"/>
    <col min="10" max="10" width="17.5" style="1" customWidth="1"/>
    <col min="11" max="16384" width="9.33203125" style="1"/>
  </cols>
  <sheetData>
    <row r="1" spans="1:10" ht="42" customHeight="1" x14ac:dyDescent="0.2">
      <c r="A1" s="120" t="s">
        <v>257</v>
      </c>
      <c r="B1" s="120"/>
      <c r="C1" s="120"/>
      <c r="D1" s="120"/>
      <c r="E1" s="120"/>
      <c r="F1" s="120"/>
      <c r="G1" s="120"/>
      <c r="H1" s="120"/>
      <c r="I1" s="120"/>
      <c r="J1" s="120"/>
    </row>
    <row r="2" spans="1:10" x14ac:dyDescent="0.2">
      <c r="A2" s="107" t="s">
        <v>174</v>
      </c>
      <c r="B2" s="134" t="s">
        <v>175</v>
      </c>
      <c r="C2" s="134" t="s">
        <v>112</v>
      </c>
      <c r="D2" s="29"/>
      <c r="E2" s="136" t="s">
        <v>176</v>
      </c>
      <c r="F2" s="137"/>
      <c r="G2" s="138"/>
      <c r="H2" s="139" t="s">
        <v>24</v>
      </c>
      <c r="I2" s="107" t="s">
        <v>25</v>
      </c>
    </row>
    <row r="3" spans="1:10" x14ac:dyDescent="0.2">
      <c r="A3" s="108"/>
      <c r="B3" s="135"/>
      <c r="C3" s="135"/>
      <c r="D3" s="29"/>
      <c r="E3" s="32" t="s">
        <v>177</v>
      </c>
      <c r="F3" s="32" t="s">
        <v>178</v>
      </c>
      <c r="G3" s="32" t="s">
        <v>179</v>
      </c>
      <c r="H3" s="140"/>
      <c r="I3" s="108"/>
    </row>
    <row r="4" spans="1:10" x14ac:dyDescent="0.2">
      <c r="A4" s="2"/>
      <c r="B4" s="36" t="s">
        <v>252</v>
      </c>
      <c r="C4" s="55">
        <v>1</v>
      </c>
      <c r="D4" s="2"/>
      <c r="E4" s="55">
        <v>12</v>
      </c>
      <c r="F4" s="55">
        <v>14</v>
      </c>
      <c r="G4" s="2"/>
      <c r="H4" s="4">
        <v>168</v>
      </c>
      <c r="I4" s="36" t="s">
        <v>32</v>
      </c>
    </row>
    <row r="5" spans="1:10" x14ac:dyDescent="0.2">
      <c r="A5" s="29"/>
      <c r="B5" s="36" t="s">
        <v>253</v>
      </c>
      <c r="C5" s="55">
        <v>1</v>
      </c>
      <c r="D5" s="29"/>
      <c r="E5" s="55">
        <v>12</v>
      </c>
      <c r="F5" s="55">
        <v>17</v>
      </c>
      <c r="G5" s="29"/>
      <c r="H5" s="4">
        <v>204</v>
      </c>
      <c r="I5" s="36" t="s">
        <v>32</v>
      </c>
    </row>
    <row r="6" spans="1:10" x14ac:dyDescent="0.2">
      <c r="A6" s="29"/>
      <c r="B6" s="36" t="s">
        <v>254</v>
      </c>
      <c r="C6" s="55">
        <v>4</v>
      </c>
      <c r="D6" s="29"/>
      <c r="E6" s="70">
        <v>5.5</v>
      </c>
      <c r="F6" s="55">
        <v>6</v>
      </c>
      <c r="G6" s="29"/>
      <c r="H6" s="4">
        <v>132</v>
      </c>
      <c r="I6" s="36" t="s">
        <v>32</v>
      </c>
    </row>
    <row r="7" spans="1:10" x14ac:dyDescent="0.2">
      <c r="A7" s="29"/>
      <c r="B7" s="41" t="s">
        <v>210</v>
      </c>
      <c r="C7" s="29"/>
      <c r="D7" s="29"/>
      <c r="E7" s="29"/>
      <c r="F7" s="29"/>
      <c r="G7" s="29"/>
      <c r="H7" s="17">
        <v>1140</v>
      </c>
      <c r="I7" s="32" t="s">
        <v>32</v>
      </c>
    </row>
    <row r="8" spans="1:10" ht="140.25" x14ac:dyDescent="0.2">
      <c r="A8" s="35">
        <v>9.08</v>
      </c>
      <c r="B8" s="30" t="s">
        <v>295</v>
      </c>
      <c r="C8" s="30"/>
      <c r="D8" s="30"/>
      <c r="E8" s="30"/>
      <c r="F8" s="30"/>
      <c r="G8" s="30"/>
      <c r="H8" s="30"/>
      <c r="I8" s="30"/>
    </row>
    <row r="9" spans="1:10" x14ac:dyDescent="0.2">
      <c r="A9" s="29"/>
      <c r="B9" s="36" t="s">
        <v>296</v>
      </c>
      <c r="C9" s="74">
        <v>16</v>
      </c>
      <c r="D9" s="29"/>
      <c r="E9" s="75">
        <v>3.5</v>
      </c>
      <c r="F9" s="76">
        <v>1</v>
      </c>
      <c r="G9" s="29"/>
      <c r="H9" s="77">
        <v>56</v>
      </c>
      <c r="I9" s="36" t="s">
        <v>297</v>
      </c>
    </row>
    <row r="10" spans="1:10" x14ac:dyDescent="0.2">
      <c r="A10" s="29"/>
      <c r="B10" s="29"/>
      <c r="C10" s="74">
        <v>16</v>
      </c>
      <c r="D10" s="29"/>
      <c r="E10" s="75">
        <v>3.5</v>
      </c>
      <c r="F10" s="76">
        <v>0.5</v>
      </c>
      <c r="G10" s="29"/>
      <c r="H10" s="77">
        <v>28</v>
      </c>
      <c r="I10" s="36" t="s">
        <v>297</v>
      </c>
    </row>
    <row r="11" spans="1:10" x14ac:dyDescent="0.2">
      <c r="A11" s="29"/>
      <c r="B11" s="36" t="s">
        <v>298</v>
      </c>
      <c r="C11" s="74">
        <v>1</v>
      </c>
      <c r="D11" s="29"/>
      <c r="E11" s="75">
        <v>15</v>
      </c>
      <c r="F11" s="76">
        <v>5</v>
      </c>
      <c r="G11" s="29"/>
      <c r="H11" s="77">
        <v>75</v>
      </c>
      <c r="I11" s="36" t="s">
        <v>297</v>
      </c>
    </row>
    <row r="12" spans="1:10" x14ac:dyDescent="0.2">
      <c r="A12" s="29"/>
      <c r="B12" s="41" t="s">
        <v>210</v>
      </c>
      <c r="C12" s="29"/>
      <c r="D12" s="29"/>
      <c r="E12" s="29"/>
      <c r="F12" s="29"/>
      <c r="G12" s="29"/>
      <c r="H12" s="17">
        <v>159</v>
      </c>
      <c r="I12" s="32" t="s">
        <v>32</v>
      </c>
    </row>
    <row r="13" spans="1:10" ht="63.75" x14ac:dyDescent="0.2">
      <c r="A13" s="35">
        <v>9.1</v>
      </c>
      <c r="B13" s="30" t="s">
        <v>299</v>
      </c>
      <c r="C13" s="2"/>
      <c r="D13" s="2"/>
      <c r="E13" s="2"/>
      <c r="F13" s="2"/>
      <c r="G13" s="2"/>
      <c r="H13" s="2"/>
      <c r="I13" s="2"/>
    </row>
    <row r="14" spans="1:10" x14ac:dyDescent="0.2">
      <c r="A14" s="29"/>
      <c r="B14" s="36" t="s">
        <v>283</v>
      </c>
      <c r="C14" s="55">
        <v>16</v>
      </c>
      <c r="D14" s="29"/>
      <c r="E14" s="39">
        <v>3.5</v>
      </c>
      <c r="F14" s="29"/>
      <c r="G14" s="29"/>
      <c r="H14" s="77">
        <v>56</v>
      </c>
      <c r="I14" s="36" t="s">
        <v>53</v>
      </c>
    </row>
    <row r="15" spans="1:10" x14ac:dyDescent="0.2">
      <c r="A15" s="29"/>
      <c r="B15" s="36" t="s">
        <v>284</v>
      </c>
      <c r="C15" s="55">
        <v>1</v>
      </c>
      <c r="D15" s="29"/>
      <c r="E15" s="39">
        <v>8</v>
      </c>
      <c r="F15" s="29"/>
      <c r="G15" s="29"/>
      <c r="H15" s="77">
        <v>8</v>
      </c>
      <c r="I15" s="36" t="s">
        <v>53</v>
      </c>
    </row>
    <row r="16" spans="1:10" x14ac:dyDescent="0.2">
      <c r="A16" s="29"/>
      <c r="B16" s="36" t="s">
        <v>285</v>
      </c>
      <c r="C16" s="55">
        <v>16</v>
      </c>
      <c r="D16" s="29"/>
      <c r="E16" s="39">
        <v>3.5</v>
      </c>
      <c r="F16" s="29"/>
      <c r="G16" s="29"/>
      <c r="H16" s="77">
        <v>56</v>
      </c>
      <c r="I16" s="36" t="s">
        <v>53</v>
      </c>
    </row>
    <row r="17" spans="1:9" x14ac:dyDescent="0.2">
      <c r="A17" s="29"/>
      <c r="B17" s="41" t="s">
        <v>210</v>
      </c>
      <c r="C17" s="29"/>
      <c r="D17" s="29"/>
      <c r="E17" s="29"/>
      <c r="F17" s="29"/>
      <c r="G17" s="29"/>
      <c r="H17" s="17">
        <v>120</v>
      </c>
      <c r="I17" s="32" t="s">
        <v>53</v>
      </c>
    </row>
    <row r="18" spans="1:9" x14ac:dyDescent="0.2">
      <c r="A18" s="9">
        <v>10</v>
      </c>
      <c r="B18" s="10" t="s">
        <v>54</v>
      </c>
      <c r="C18" s="29"/>
      <c r="D18" s="29"/>
      <c r="E18" s="29"/>
      <c r="F18" s="29"/>
      <c r="G18" s="29"/>
      <c r="H18" s="29"/>
      <c r="I18" s="29"/>
    </row>
    <row r="19" spans="1:9" ht="140.25" x14ac:dyDescent="0.2">
      <c r="A19" s="35">
        <v>11.01</v>
      </c>
      <c r="B19" s="30" t="s">
        <v>300</v>
      </c>
      <c r="C19" s="30"/>
      <c r="D19" s="30"/>
      <c r="E19" s="30"/>
      <c r="F19" s="30"/>
      <c r="G19" s="30"/>
      <c r="H19" s="30"/>
      <c r="I19" s="30"/>
    </row>
    <row r="20" spans="1:9" ht="25.5" x14ac:dyDescent="0.2">
      <c r="A20" s="29"/>
      <c r="B20" s="3" t="s">
        <v>286</v>
      </c>
      <c r="C20" s="29"/>
      <c r="D20" s="29"/>
      <c r="E20" s="29"/>
      <c r="F20" s="29"/>
      <c r="G20" s="29"/>
      <c r="H20" s="4">
        <v>2784</v>
      </c>
      <c r="I20" s="36" t="s">
        <v>32</v>
      </c>
    </row>
    <row r="21" spans="1:9" x14ac:dyDescent="0.2">
      <c r="A21" s="29"/>
      <c r="B21" s="41" t="s">
        <v>210</v>
      </c>
      <c r="C21" s="29"/>
      <c r="D21" s="29"/>
      <c r="E21" s="29"/>
      <c r="F21" s="29"/>
      <c r="G21" s="29"/>
      <c r="H21" s="17">
        <v>2784</v>
      </c>
      <c r="I21" s="32" t="s">
        <v>32</v>
      </c>
    </row>
    <row r="22" spans="1:9" ht="140.25" x14ac:dyDescent="0.2">
      <c r="A22" s="35">
        <v>11.02</v>
      </c>
      <c r="B22" s="30" t="s">
        <v>301</v>
      </c>
      <c r="C22" s="30"/>
      <c r="D22" s="30"/>
      <c r="E22" s="30"/>
      <c r="F22" s="30"/>
      <c r="G22" s="30"/>
      <c r="H22" s="30"/>
      <c r="I22" s="30"/>
    </row>
    <row r="23" spans="1:9" x14ac:dyDescent="0.2">
      <c r="A23" s="29"/>
      <c r="B23" s="3" t="s">
        <v>287</v>
      </c>
      <c r="C23" s="29"/>
      <c r="D23" s="29"/>
      <c r="E23" s="29"/>
      <c r="F23" s="29"/>
      <c r="G23" s="29"/>
      <c r="H23" s="4">
        <v>1182</v>
      </c>
      <c r="I23" s="36" t="s">
        <v>32</v>
      </c>
    </row>
    <row r="24" spans="1:9" x14ac:dyDescent="0.2">
      <c r="A24" s="29"/>
      <c r="B24" s="41" t="s">
        <v>210</v>
      </c>
      <c r="C24" s="29"/>
      <c r="D24" s="29"/>
      <c r="E24" s="29"/>
      <c r="F24" s="29"/>
      <c r="G24" s="29"/>
      <c r="H24" s="17">
        <v>1182</v>
      </c>
      <c r="I24" s="32" t="s">
        <v>32</v>
      </c>
    </row>
    <row r="25" spans="1:9" ht="114.75" x14ac:dyDescent="0.2">
      <c r="A25" s="35">
        <v>11.04</v>
      </c>
      <c r="B25" s="30" t="s">
        <v>302</v>
      </c>
      <c r="C25" s="30"/>
      <c r="D25" s="30"/>
      <c r="E25" s="30"/>
      <c r="F25" s="42" t="s">
        <v>288</v>
      </c>
      <c r="G25" s="30"/>
      <c r="H25" s="30"/>
      <c r="I25" s="30"/>
    </row>
    <row r="26" spans="1:9" x14ac:dyDescent="0.2">
      <c r="A26" s="29"/>
      <c r="B26" s="41" t="s">
        <v>289</v>
      </c>
      <c r="C26" s="29"/>
      <c r="D26" s="29"/>
      <c r="E26" s="29"/>
      <c r="F26" s="29"/>
      <c r="G26" s="29"/>
      <c r="H26" s="29"/>
      <c r="I26" s="29"/>
    </row>
    <row r="27" spans="1:9" x14ac:dyDescent="0.2">
      <c r="A27" s="29"/>
      <c r="B27" s="3" t="s">
        <v>290</v>
      </c>
      <c r="C27" s="55">
        <v>1</v>
      </c>
      <c r="D27" s="29"/>
      <c r="E27" s="39">
        <v>204</v>
      </c>
      <c r="F27" s="55">
        <v>2</v>
      </c>
      <c r="G27" s="29"/>
      <c r="H27" s="4">
        <v>408</v>
      </c>
      <c r="I27" s="36" t="s">
        <v>32</v>
      </c>
    </row>
    <row r="28" spans="1:9" x14ac:dyDescent="0.2">
      <c r="A28" s="29"/>
      <c r="B28" s="41" t="s">
        <v>210</v>
      </c>
      <c r="C28" s="29"/>
      <c r="D28" s="29"/>
      <c r="E28" s="29"/>
      <c r="F28" s="29"/>
      <c r="G28" s="29"/>
      <c r="H28" s="17">
        <v>408</v>
      </c>
      <c r="I28" s="32" t="s">
        <v>32</v>
      </c>
    </row>
    <row r="29" spans="1:9" ht="102" x14ac:dyDescent="0.2">
      <c r="A29" s="39">
        <v>11.06</v>
      </c>
      <c r="B29" s="30" t="s">
        <v>303</v>
      </c>
      <c r="C29" s="30"/>
      <c r="D29" s="30"/>
      <c r="E29" s="30"/>
      <c r="F29" s="30"/>
      <c r="G29" s="30"/>
      <c r="H29" s="30"/>
      <c r="I29" s="30"/>
    </row>
    <row r="30" spans="1:9" x14ac:dyDescent="0.2">
      <c r="A30" s="29"/>
      <c r="B30" s="29"/>
      <c r="C30" s="29"/>
      <c r="D30" s="29"/>
      <c r="E30" s="29"/>
      <c r="F30" s="29"/>
      <c r="G30" s="29"/>
      <c r="H30" s="29"/>
      <c r="I30" s="29"/>
    </row>
    <row r="31" spans="1:9" x14ac:dyDescent="0.2">
      <c r="A31" s="29"/>
      <c r="B31" s="3" t="s">
        <v>291</v>
      </c>
      <c r="C31" s="55">
        <v>1</v>
      </c>
      <c r="D31" s="29"/>
      <c r="E31" s="39">
        <v>8624</v>
      </c>
      <c r="F31" s="55">
        <v>1</v>
      </c>
      <c r="G31" s="29"/>
      <c r="H31" s="4">
        <v>8624</v>
      </c>
      <c r="I31" s="36" t="s">
        <v>32</v>
      </c>
    </row>
    <row r="32" spans="1:9" x14ac:dyDescent="0.2">
      <c r="A32" s="29"/>
      <c r="B32" s="41" t="s">
        <v>210</v>
      </c>
      <c r="C32" s="29"/>
      <c r="D32" s="29"/>
      <c r="E32" s="29"/>
      <c r="F32" s="29"/>
      <c r="G32" s="29"/>
      <c r="H32" s="17">
        <v>8624</v>
      </c>
      <c r="I32" s="32" t="s">
        <v>32</v>
      </c>
    </row>
    <row r="33" spans="1:9" ht="51" x14ac:dyDescent="0.2">
      <c r="A33" s="35">
        <v>11.07</v>
      </c>
      <c r="B33" s="45" t="s">
        <v>292</v>
      </c>
      <c r="C33" s="2"/>
      <c r="D33" s="2"/>
      <c r="E33" s="2"/>
      <c r="F33" s="2"/>
      <c r="G33" s="2"/>
      <c r="H33" s="2"/>
      <c r="I33" s="2"/>
    </row>
    <row r="34" spans="1:9" x14ac:dyDescent="0.2">
      <c r="A34" s="29"/>
      <c r="B34" s="41" t="s">
        <v>289</v>
      </c>
      <c r="C34" s="29"/>
      <c r="D34" s="29"/>
      <c r="E34" s="29"/>
      <c r="F34" s="29"/>
      <c r="G34" s="29"/>
      <c r="H34" s="29"/>
      <c r="I34" s="29"/>
    </row>
    <row r="35" spans="1:9" x14ac:dyDescent="0.2">
      <c r="A35" s="29"/>
      <c r="B35" s="3" t="s">
        <v>290</v>
      </c>
      <c r="C35" s="55">
        <v>2</v>
      </c>
      <c r="D35" s="29"/>
      <c r="E35" s="39">
        <v>204</v>
      </c>
      <c r="F35" s="55">
        <v>1</v>
      </c>
      <c r="G35" s="29"/>
      <c r="H35" s="4">
        <v>408</v>
      </c>
      <c r="I35" s="36" t="s">
        <v>32</v>
      </c>
    </row>
    <row r="36" spans="1:9" x14ac:dyDescent="0.2">
      <c r="A36" s="29"/>
      <c r="B36" s="41" t="s">
        <v>210</v>
      </c>
      <c r="C36" s="29"/>
      <c r="D36" s="29"/>
      <c r="E36" s="29"/>
      <c r="F36" s="29"/>
      <c r="G36" s="29"/>
      <c r="H36" s="17">
        <v>408</v>
      </c>
      <c r="I36" s="32" t="s">
        <v>32</v>
      </c>
    </row>
    <row r="37" spans="1:9" ht="38.25" x14ac:dyDescent="0.2">
      <c r="A37" s="9">
        <v>11</v>
      </c>
      <c r="B37" s="30" t="s">
        <v>69</v>
      </c>
      <c r="C37" s="2"/>
      <c r="D37" s="2"/>
      <c r="E37" s="2"/>
      <c r="F37" s="2"/>
      <c r="G37" s="2"/>
      <c r="H37" s="2"/>
      <c r="I37" s="2"/>
    </row>
    <row r="38" spans="1:9" ht="140.25" x14ac:dyDescent="0.2">
      <c r="A38" s="35">
        <v>12.01</v>
      </c>
      <c r="B38" s="30" t="s">
        <v>304</v>
      </c>
      <c r="C38" s="30"/>
      <c r="D38" s="30"/>
      <c r="E38" s="30"/>
      <c r="F38" s="30"/>
      <c r="G38" s="30"/>
      <c r="H38" s="30"/>
      <c r="I38" s="30"/>
    </row>
    <row r="39" spans="1:9" x14ac:dyDescent="0.2">
      <c r="A39" s="29"/>
      <c r="B39" s="36" t="s">
        <v>254</v>
      </c>
      <c r="C39" s="55">
        <v>2</v>
      </c>
      <c r="D39" s="29"/>
      <c r="E39" s="39">
        <v>23</v>
      </c>
      <c r="F39" s="29"/>
      <c r="G39" s="39">
        <v>7</v>
      </c>
      <c r="H39" s="4">
        <v>322</v>
      </c>
      <c r="I39" s="36" t="s">
        <v>32</v>
      </c>
    </row>
    <row r="40" spans="1:9" x14ac:dyDescent="0.2">
      <c r="A40" s="29"/>
      <c r="B40" s="36" t="s">
        <v>250</v>
      </c>
      <c r="C40" s="55">
        <v>1</v>
      </c>
      <c r="D40" s="29"/>
      <c r="E40" s="39">
        <v>40</v>
      </c>
      <c r="F40" s="29"/>
      <c r="G40" s="39">
        <v>7</v>
      </c>
      <c r="H40" s="4">
        <v>280</v>
      </c>
      <c r="I40" s="36" t="s">
        <v>32</v>
      </c>
    </row>
    <row r="41" spans="1:9" x14ac:dyDescent="0.2">
      <c r="A41" s="29"/>
      <c r="B41" s="61" t="s">
        <v>293</v>
      </c>
      <c r="C41" s="29"/>
      <c r="D41" s="29"/>
      <c r="E41" s="29"/>
      <c r="F41" s="29"/>
      <c r="G41" s="29"/>
      <c r="H41" s="29"/>
      <c r="I41" s="29"/>
    </row>
    <row r="42" spans="1:9" x14ac:dyDescent="0.2">
      <c r="A42" s="29"/>
      <c r="B42" s="36" t="s">
        <v>225</v>
      </c>
      <c r="C42" s="55">
        <v>1</v>
      </c>
      <c r="D42" s="29"/>
      <c r="E42" s="55">
        <v>3</v>
      </c>
      <c r="F42" s="29"/>
      <c r="G42" s="39">
        <v>7</v>
      </c>
      <c r="H42" s="4">
        <v>-21</v>
      </c>
      <c r="I42" s="36" t="s">
        <v>32</v>
      </c>
    </row>
    <row r="43" spans="1:9" x14ac:dyDescent="0.2">
      <c r="A43" s="29"/>
      <c r="B43" s="36" t="s">
        <v>294</v>
      </c>
      <c r="C43" s="55">
        <v>2</v>
      </c>
      <c r="D43" s="29"/>
      <c r="E43" s="39">
        <v>2.5</v>
      </c>
      <c r="F43" s="29"/>
      <c r="G43" s="39">
        <v>7</v>
      </c>
      <c r="H43" s="4">
        <v>-35</v>
      </c>
      <c r="I43" s="36" t="s">
        <v>32</v>
      </c>
    </row>
    <row r="44" spans="1:9" x14ac:dyDescent="0.2">
      <c r="A44" s="29"/>
      <c r="B44" s="41" t="s">
        <v>210</v>
      </c>
      <c r="C44" s="29"/>
      <c r="D44" s="29"/>
      <c r="E44" s="29"/>
      <c r="F44" s="29"/>
      <c r="G44" s="29"/>
      <c r="H44" s="17">
        <v>546</v>
      </c>
      <c r="I44" s="32" t="s">
        <v>32</v>
      </c>
    </row>
    <row r="45" spans="1:9" ht="127.5" x14ac:dyDescent="0.2">
      <c r="A45" s="35">
        <v>12.03</v>
      </c>
      <c r="B45" s="30" t="s">
        <v>305</v>
      </c>
      <c r="C45" s="30"/>
      <c r="D45" s="30"/>
      <c r="E45" s="30"/>
      <c r="F45" s="30"/>
      <c r="G45" s="30"/>
      <c r="H45" s="30"/>
      <c r="I45" s="30"/>
    </row>
    <row r="46" spans="1:9" x14ac:dyDescent="0.2">
      <c r="A46" s="29"/>
      <c r="B46" s="36" t="s">
        <v>249</v>
      </c>
      <c r="C46" s="55">
        <v>2</v>
      </c>
      <c r="D46" s="29"/>
      <c r="E46" s="55">
        <v>12</v>
      </c>
      <c r="F46" s="29"/>
      <c r="G46" s="39">
        <v>0.5</v>
      </c>
      <c r="H46" s="4">
        <v>12</v>
      </c>
      <c r="I46" s="36" t="s">
        <v>32</v>
      </c>
    </row>
    <row r="47" spans="1:9" x14ac:dyDescent="0.2">
      <c r="A47" s="29"/>
      <c r="B47" s="29"/>
      <c r="C47" s="55">
        <v>2</v>
      </c>
      <c r="D47" s="29"/>
      <c r="E47" s="55">
        <v>16</v>
      </c>
      <c r="F47" s="29"/>
      <c r="G47" s="39">
        <v>0.5</v>
      </c>
      <c r="H47" s="4">
        <v>16</v>
      </c>
      <c r="I47" s="36" t="s">
        <v>32</v>
      </c>
    </row>
  </sheetData>
  <mergeCells count="7">
    <mergeCell ref="A1:J1"/>
    <mergeCell ref="A2:A3"/>
    <mergeCell ref="B2:B3"/>
    <mergeCell ref="C2:C3"/>
    <mergeCell ref="E2:G2"/>
    <mergeCell ref="H2:H3"/>
    <mergeCell ref="I2: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
  <sheetViews>
    <sheetView topLeftCell="A16" workbookViewId="0">
      <selection activeCell="C1" sqref="C1"/>
    </sheetView>
  </sheetViews>
  <sheetFormatPr defaultRowHeight="12.75" x14ac:dyDescent="0.2"/>
  <cols>
    <col min="1" max="1" width="5.5" style="1" customWidth="1"/>
    <col min="2" max="2" width="8.5" style="1" customWidth="1"/>
    <col min="3" max="3" width="57.1640625" style="1" customWidth="1"/>
    <col min="4" max="4" width="13.5" style="1" customWidth="1"/>
    <col min="5" max="5" width="6.6640625" style="1" customWidth="1"/>
    <col min="6" max="6" width="10" style="1" customWidth="1"/>
    <col min="7" max="7" width="12.6640625" style="1" customWidth="1"/>
    <col min="8" max="8" width="5.83203125" style="1" customWidth="1"/>
    <col min="9" max="16384" width="9.33203125" style="1"/>
  </cols>
  <sheetData>
    <row r="1" spans="1:7" x14ac:dyDescent="0.2">
      <c r="A1" s="27"/>
      <c r="B1" s="27"/>
      <c r="C1" s="31" t="s">
        <v>2</v>
      </c>
      <c r="D1" s="27"/>
      <c r="E1" s="27"/>
      <c r="F1" s="27"/>
      <c r="G1" s="27"/>
    </row>
    <row r="2" spans="1:7" x14ac:dyDescent="0.2">
      <c r="A2" s="115" t="s">
        <v>21</v>
      </c>
      <c r="B2" s="115"/>
      <c r="C2" s="115"/>
      <c r="D2" s="115" t="s">
        <v>0</v>
      </c>
      <c r="E2" s="115"/>
      <c r="F2" s="115"/>
      <c r="G2" s="115"/>
    </row>
    <row r="3" spans="1:7" ht="25.5" x14ac:dyDescent="0.2">
      <c r="A3" s="7" t="s">
        <v>36</v>
      </c>
      <c r="B3" s="32" t="s">
        <v>22</v>
      </c>
      <c r="C3" s="33" t="s">
        <v>23</v>
      </c>
      <c r="D3" s="34" t="s">
        <v>24</v>
      </c>
      <c r="E3" s="32" t="s">
        <v>25</v>
      </c>
      <c r="F3" s="28" t="s">
        <v>37</v>
      </c>
      <c r="G3" s="7" t="s">
        <v>38</v>
      </c>
    </row>
    <row r="4" spans="1:7" x14ac:dyDescent="0.2">
      <c r="A4" s="9">
        <v>3</v>
      </c>
      <c r="B4" s="29"/>
      <c r="C4" s="10" t="s">
        <v>26</v>
      </c>
      <c r="D4" s="29"/>
      <c r="E4" s="29"/>
      <c r="F4" s="29"/>
      <c r="G4" s="29"/>
    </row>
    <row r="5" spans="1:7" ht="114.75" x14ac:dyDescent="0.2">
      <c r="A5" s="35">
        <v>3.01</v>
      </c>
      <c r="B5" s="30"/>
      <c r="C5" s="30" t="s">
        <v>39</v>
      </c>
      <c r="D5" s="30"/>
      <c r="E5" s="30"/>
      <c r="F5" s="30"/>
      <c r="G5" s="30"/>
    </row>
    <row r="6" spans="1:7" x14ac:dyDescent="0.2">
      <c r="A6" s="29"/>
      <c r="B6" s="36" t="s">
        <v>27</v>
      </c>
      <c r="C6" s="3" t="s">
        <v>28</v>
      </c>
      <c r="D6" s="37">
        <v>4.1349999999999998</v>
      </c>
      <c r="E6" s="36" t="s">
        <v>29</v>
      </c>
      <c r="F6" s="38">
        <v>0</v>
      </c>
      <c r="G6" s="38">
        <f>+D6*F6</f>
        <v>0</v>
      </c>
    </row>
    <row r="7" spans="1:7" x14ac:dyDescent="0.2">
      <c r="A7" s="29"/>
      <c r="B7" s="36" t="s">
        <v>27</v>
      </c>
      <c r="C7" s="3" t="s">
        <v>30</v>
      </c>
      <c r="D7" s="29"/>
      <c r="E7" s="36" t="s">
        <v>29</v>
      </c>
      <c r="F7" s="38">
        <v>0</v>
      </c>
      <c r="G7" s="38">
        <f>+D7*F7</f>
        <v>0</v>
      </c>
    </row>
    <row r="8" spans="1:7" x14ac:dyDescent="0.2">
      <c r="A8" s="29"/>
      <c r="B8" s="29"/>
      <c r="C8" s="29"/>
      <c r="D8" s="29"/>
      <c r="E8" s="29"/>
      <c r="F8" s="29"/>
      <c r="G8" s="29"/>
    </row>
    <row r="9" spans="1:7" ht="63.75" x14ac:dyDescent="0.2">
      <c r="A9" s="39">
        <v>3.02</v>
      </c>
      <c r="B9" s="30"/>
      <c r="C9" s="30" t="s">
        <v>40</v>
      </c>
      <c r="D9" s="30"/>
      <c r="E9" s="30"/>
      <c r="F9" s="30"/>
      <c r="G9" s="30"/>
    </row>
    <row r="10" spans="1:7" x14ac:dyDescent="0.2">
      <c r="A10" s="2"/>
      <c r="B10" s="36" t="s">
        <v>27</v>
      </c>
      <c r="C10" s="3" t="s">
        <v>4</v>
      </c>
      <c r="D10" s="4">
        <v>108</v>
      </c>
      <c r="E10" s="40" t="s">
        <v>32</v>
      </c>
      <c r="F10" s="4">
        <v>0</v>
      </c>
      <c r="G10" s="38">
        <f t="shared" ref="G10:G11" si="0">+D10*F10</f>
        <v>0</v>
      </c>
    </row>
    <row r="11" spans="1:7" x14ac:dyDescent="0.2">
      <c r="A11" s="29"/>
      <c r="B11" s="36" t="s">
        <v>27</v>
      </c>
      <c r="C11" s="3" t="s">
        <v>30</v>
      </c>
      <c r="D11" s="4">
        <v>15</v>
      </c>
      <c r="E11" s="36" t="s">
        <v>32</v>
      </c>
      <c r="F11" s="4">
        <v>0</v>
      </c>
      <c r="G11" s="38">
        <f t="shared" si="0"/>
        <v>0</v>
      </c>
    </row>
    <row r="12" spans="1:7" x14ac:dyDescent="0.2">
      <c r="A12" s="9">
        <v>7</v>
      </c>
      <c r="B12" s="2"/>
      <c r="C12" s="10" t="s">
        <v>33</v>
      </c>
      <c r="D12" s="2"/>
      <c r="E12" s="2"/>
      <c r="F12" s="2"/>
      <c r="G12" s="2"/>
    </row>
    <row r="13" spans="1:7" ht="63.75" x14ac:dyDescent="0.2">
      <c r="A13" s="39">
        <v>7.01</v>
      </c>
      <c r="B13" s="30"/>
      <c r="C13" s="30" t="s">
        <v>41</v>
      </c>
      <c r="D13" s="30"/>
      <c r="E13" s="30"/>
      <c r="F13" s="30"/>
      <c r="G13" s="30"/>
    </row>
    <row r="14" spans="1:7" x14ac:dyDescent="0.2">
      <c r="A14" s="29"/>
      <c r="B14" s="36" t="s">
        <v>27</v>
      </c>
      <c r="C14" s="3" t="s">
        <v>4</v>
      </c>
      <c r="D14" s="4">
        <v>1339.03</v>
      </c>
      <c r="E14" s="36" t="s">
        <v>34</v>
      </c>
      <c r="F14" s="4">
        <v>0</v>
      </c>
      <c r="G14" s="38">
        <f>+D14*F14</f>
        <v>0</v>
      </c>
    </row>
    <row r="15" spans="1:7" x14ac:dyDescent="0.2">
      <c r="A15" s="2"/>
      <c r="B15" s="36" t="s">
        <v>27</v>
      </c>
      <c r="C15" s="3" t="s">
        <v>30</v>
      </c>
      <c r="D15" s="2"/>
      <c r="E15" s="36" t="s">
        <v>34</v>
      </c>
      <c r="F15" s="4">
        <v>0</v>
      </c>
      <c r="G15" s="38">
        <f>+D15*F15</f>
        <v>0</v>
      </c>
    </row>
    <row r="16" spans="1:7" x14ac:dyDescent="0.2">
      <c r="A16" s="27"/>
      <c r="B16" s="84"/>
      <c r="C16" s="85"/>
      <c r="D16" s="27"/>
      <c r="E16" s="84"/>
      <c r="F16" s="86"/>
      <c r="G16" s="87">
        <f>SUM(G4:G15)</f>
        <v>0</v>
      </c>
    </row>
    <row r="17" spans="1:8" x14ac:dyDescent="0.2">
      <c r="A17" s="116" t="s">
        <v>35</v>
      </c>
      <c r="B17" s="116"/>
      <c r="C17" s="116"/>
      <c r="D17" s="116"/>
      <c r="E17" s="116"/>
      <c r="F17" s="116"/>
      <c r="G17" s="116"/>
      <c r="H17" s="116"/>
    </row>
  </sheetData>
  <mergeCells count="3">
    <mergeCell ref="A2:C2"/>
    <mergeCell ref="D2:G2"/>
    <mergeCell ref="A17:H17"/>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2"/>
  <sheetViews>
    <sheetView workbookViewId="0">
      <selection activeCell="K9" sqref="K9"/>
    </sheetView>
  </sheetViews>
  <sheetFormatPr defaultRowHeight="12.75" x14ac:dyDescent="0.2"/>
  <cols>
    <col min="1" max="1" width="4.6640625" style="1" customWidth="1"/>
    <col min="2" max="2" width="44" style="1" customWidth="1"/>
    <col min="3" max="3" width="8" style="1" customWidth="1"/>
    <col min="4" max="6" width="7.83203125" style="1" customWidth="1"/>
    <col min="7" max="7" width="9.33203125" style="1" customWidth="1"/>
    <col min="8" max="8" width="7.83203125" style="1" customWidth="1"/>
    <col min="9" max="9" width="5.5" style="1" bestFit="1" customWidth="1"/>
    <col min="10" max="16384" width="9.33203125" style="1"/>
  </cols>
  <sheetData>
    <row r="1" spans="1:9" ht="23.25" customHeight="1" x14ac:dyDescent="0.2">
      <c r="A1" s="103" t="s">
        <v>0</v>
      </c>
      <c r="B1" s="103"/>
      <c r="C1" s="103"/>
      <c r="D1" s="103"/>
      <c r="E1" s="103"/>
      <c r="F1" s="103"/>
      <c r="G1" s="103"/>
      <c r="H1" s="103"/>
      <c r="I1" s="103"/>
    </row>
    <row r="2" spans="1:9" x14ac:dyDescent="0.2">
      <c r="A2" s="115" t="s">
        <v>4</v>
      </c>
      <c r="B2" s="115"/>
      <c r="C2" s="78"/>
      <c r="D2" s="78"/>
      <c r="E2" s="78"/>
      <c r="F2" s="171" t="s">
        <v>306</v>
      </c>
      <c r="G2" s="171"/>
      <c r="H2" s="171"/>
      <c r="I2" s="171"/>
    </row>
    <row r="3" spans="1:9" x14ac:dyDescent="0.2">
      <c r="A3" s="107" t="s">
        <v>174</v>
      </c>
      <c r="B3" s="134" t="s">
        <v>175</v>
      </c>
      <c r="C3" s="134" t="s">
        <v>112</v>
      </c>
      <c r="D3" s="29"/>
      <c r="E3" s="136" t="s">
        <v>176</v>
      </c>
      <c r="F3" s="137"/>
      <c r="G3" s="138"/>
      <c r="H3" s="139" t="s">
        <v>24</v>
      </c>
      <c r="I3" s="107" t="s">
        <v>25</v>
      </c>
    </row>
    <row r="4" spans="1:9" x14ac:dyDescent="0.2">
      <c r="A4" s="108"/>
      <c r="B4" s="135"/>
      <c r="C4" s="135"/>
      <c r="D4" s="29"/>
      <c r="E4" s="32" t="s">
        <v>177</v>
      </c>
      <c r="F4" s="32" t="s">
        <v>178</v>
      </c>
      <c r="G4" s="32" t="s">
        <v>179</v>
      </c>
      <c r="H4" s="140"/>
      <c r="I4" s="108"/>
    </row>
    <row r="5" spans="1:9" x14ac:dyDescent="0.2">
      <c r="A5" s="29"/>
      <c r="B5" s="36" t="s">
        <v>249</v>
      </c>
      <c r="C5" s="55">
        <v>2</v>
      </c>
      <c r="D5" s="29"/>
      <c r="E5" s="55">
        <v>12</v>
      </c>
      <c r="F5" s="29"/>
      <c r="G5" s="39">
        <v>0.5</v>
      </c>
      <c r="H5" s="4">
        <v>12</v>
      </c>
      <c r="I5" s="36" t="s">
        <v>32</v>
      </c>
    </row>
    <row r="6" spans="1:9" x14ac:dyDescent="0.2">
      <c r="A6" s="29"/>
      <c r="B6" s="29"/>
      <c r="C6" s="55">
        <v>2</v>
      </c>
      <c r="D6" s="29"/>
      <c r="E6" s="55">
        <v>14</v>
      </c>
      <c r="F6" s="29"/>
      <c r="G6" s="39">
        <v>0.5</v>
      </c>
      <c r="H6" s="4">
        <v>14</v>
      </c>
      <c r="I6" s="36" t="s">
        <v>32</v>
      </c>
    </row>
    <row r="7" spans="1:9" x14ac:dyDescent="0.2">
      <c r="A7" s="29"/>
      <c r="B7" s="36" t="s">
        <v>250</v>
      </c>
      <c r="C7" s="55">
        <v>2</v>
      </c>
      <c r="D7" s="29"/>
      <c r="E7" s="55">
        <v>12</v>
      </c>
      <c r="F7" s="29"/>
      <c r="G7" s="39">
        <v>0.5</v>
      </c>
      <c r="H7" s="4">
        <v>12</v>
      </c>
      <c r="I7" s="36" t="s">
        <v>32</v>
      </c>
    </row>
    <row r="8" spans="1:9" x14ac:dyDescent="0.2">
      <c r="A8" s="29"/>
      <c r="B8" s="29"/>
      <c r="C8" s="55">
        <v>2</v>
      </c>
      <c r="D8" s="29"/>
      <c r="E8" s="55">
        <v>8</v>
      </c>
      <c r="F8" s="29"/>
      <c r="G8" s="39">
        <v>0.5</v>
      </c>
      <c r="H8" s="4">
        <v>8</v>
      </c>
      <c r="I8" s="36" t="s">
        <v>32</v>
      </c>
    </row>
    <row r="9" spans="1:9" x14ac:dyDescent="0.2">
      <c r="A9" s="29"/>
      <c r="B9" s="36" t="s">
        <v>251</v>
      </c>
      <c r="C9" s="55">
        <v>2</v>
      </c>
      <c r="D9" s="29"/>
      <c r="E9" s="55">
        <v>12</v>
      </c>
      <c r="F9" s="29"/>
      <c r="G9" s="39">
        <v>0.5</v>
      </c>
      <c r="H9" s="4">
        <v>12</v>
      </c>
      <c r="I9" s="36" t="s">
        <v>32</v>
      </c>
    </row>
    <row r="10" spans="1:9" x14ac:dyDescent="0.2">
      <c r="A10" s="29"/>
      <c r="B10" s="29"/>
      <c r="C10" s="55">
        <v>2</v>
      </c>
      <c r="D10" s="29"/>
      <c r="E10" s="55">
        <v>15</v>
      </c>
      <c r="F10" s="29"/>
      <c r="G10" s="39">
        <v>0.5</v>
      </c>
      <c r="H10" s="4">
        <v>15</v>
      </c>
      <c r="I10" s="36" t="s">
        <v>32</v>
      </c>
    </row>
    <row r="11" spans="1:9" x14ac:dyDescent="0.2">
      <c r="A11" s="29"/>
      <c r="B11" s="36" t="s">
        <v>252</v>
      </c>
      <c r="C11" s="55">
        <v>2</v>
      </c>
      <c r="D11" s="29"/>
      <c r="E11" s="55">
        <v>12</v>
      </c>
      <c r="F11" s="29"/>
      <c r="G11" s="39">
        <v>0.5</v>
      </c>
      <c r="H11" s="4">
        <v>12</v>
      </c>
      <c r="I11" s="36" t="s">
        <v>32</v>
      </c>
    </row>
    <row r="12" spans="1:9" x14ac:dyDescent="0.2">
      <c r="A12" s="29"/>
      <c r="B12" s="29"/>
      <c r="C12" s="55">
        <v>2</v>
      </c>
      <c r="D12" s="29"/>
      <c r="E12" s="55">
        <v>14</v>
      </c>
      <c r="F12" s="29"/>
      <c r="G12" s="39">
        <v>0.5</v>
      </c>
      <c r="H12" s="4">
        <v>14</v>
      </c>
      <c r="I12" s="36" t="s">
        <v>32</v>
      </c>
    </row>
    <row r="13" spans="1:9" x14ac:dyDescent="0.2">
      <c r="A13" s="29"/>
      <c r="B13" s="36" t="s">
        <v>253</v>
      </c>
      <c r="C13" s="55">
        <v>1</v>
      </c>
      <c r="D13" s="29"/>
      <c r="E13" s="55">
        <v>14</v>
      </c>
      <c r="F13" s="29"/>
      <c r="G13" s="39">
        <v>0.5</v>
      </c>
      <c r="H13" s="4">
        <v>7</v>
      </c>
      <c r="I13" s="36" t="s">
        <v>32</v>
      </c>
    </row>
    <row r="14" spans="1:9" x14ac:dyDescent="0.2">
      <c r="A14" s="29"/>
      <c r="B14" s="29"/>
      <c r="C14" s="55">
        <v>2</v>
      </c>
      <c r="D14" s="29"/>
      <c r="E14" s="55">
        <v>16</v>
      </c>
      <c r="F14" s="29"/>
      <c r="G14" s="39">
        <v>0.5</v>
      </c>
      <c r="H14" s="4">
        <v>16</v>
      </c>
      <c r="I14" s="36" t="s">
        <v>32</v>
      </c>
    </row>
    <row r="15" spans="1:9" x14ac:dyDescent="0.2">
      <c r="A15" s="29"/>
      <c r="B15" s="59" t="s">
        <v>307</v>
      </c>
      <c r="C15" s="29"/>
      <c r="D15" s="29"/>
      <c r="E15" s="29"/>
      <c r="F15" s="29"/>
      <c r="G15" s="29"/>
      <c r="H15" s="29"/>
      <c r="I15" s="29"/>
    </row>
    <row r="16" spans="1:9" x14ac:dyDescent="0.2">
      <c r="A16" s="29"/>
      <c r="B16" s="32" t="s">
        <v>221</v>
      </c>
      <c r="C16" s="29"/>
      <c r="D16" s="29"/>
      <c r="E16" s="29"/>
      <c r="F16" s="29"/>
      <c r="G16" s="29"/>
      <c r="H16" s="29"/>
      <c r="I16" s="29"/>
    </row>
    <row r="17" spans="1:9" x14ac:dyDescent="0.2">
      <c r="A17" s="29"/>
      <c r="B17" s="36" t="s">
        <v>189</v>
      </c>
      <c r="C17" s="55">
        <v>1</v>
      </c>
      <c r="D17" s="29"/>
      <c r="E17" s="55">
        <v>5</v>
      </c>
      <c r="F17" s="29"/>
      <c r="G17" s="39">
        <v>0.5</v>
      </c>
      <c r="H17" s="4">
        <v>-2.5</v>
      </c>
      <c r="I17" s="36" t="s">
        <v>32</v>
      </c>
    </row>
    <row r="18" spans="1:9" x14ac:dyDescent="0.2">
      <c r="A18" s="29"/>
      <c r="B18" s="36" t="s">
        <v>222</v>
      </c>
      <c r="C18" s="55">
        <v>1</v>
      </c>
      <c r="D18" s="29"/>
      <c r="E18" s="55">
        <v>4</v>
      </c>
      <c r="F18" s="29"/>
      <c r="G18" s="39">
        <v>0.5</v>
      </c>
      <c r="H18" s="4">
        <v>-2</v>
      </c>
      <c r="I18" s="36" t="s">
        <v>32</v>
      </c>
    </row>
    <row r="19" spans="1:9" x14ac:dyDescent="0.2">
      <c r="A19" s="29"/>
      <c r="B19" s="36" t="s">
        <v>223</v>
      </c>
      <c r="C19" s="55">
        <v>2</v>
      </c>
      <c r="D19" s="29"/>
      <c r="E19" s="70">
        <v>3.5</v>
      </c>
      <c r="F19" s="29"/>
      <c r="G19" s="39">
        <v>0.5</v>
      </c>
      <c r="H19" s="4">
        <v>-3.5</v>
      </c>
      <c r="I19" s="36" t="s">
        <v>32</v>
      </c>
    </row>
    <row r="20" spans="1:9" x14ac:dyDescent="0.2">
      <c r="A20" s="29"/>
      <c r="B20" s="36" t="s">
        <v>224</v>
      </c>
      <c r="C20" s="55">
        <v>1</v>
      </c>
      <c r="D20" s="29"/>
      <c r="E20" s="55">
        <v>3</v>
      </c>
      <c r="F20" s="29"/>
      <c r="G20" s="39">
        <v>0.5</v>
      </c>
      <c r="H20" s="4">
        <v>-1.5</v>
      </c>
      <c r="I20" s="36" t="s">
        <v>32</v>
      </c>
    </row>
    <row r="21" spans="1:9" x14ac:dyDescent="0.2">
      <c r="A21" s="29"/>
      <c r="B21" s="36" t="s">
        <v>225</v>
      </c>
      <c r="C21" s="55">
        <v>2</v>
      </c>
      <c r="D21" s="29"/>
      <c r="E21" s="70">
        <v>2.5</v>
      </c>
      <c r="F21" s="29"/>
      <c r="G21" s="39">
        <v>0.5</v>
      </c>
      <c r="H21" s="4">
        <v>-2.5</v>
      </c>
      <c r="I21" s="36" t="s">
        <v>32</v>
      </c>
    </row>
    <row r="22" spans="1:9" x14ac:dyDescent="0.2">
      <c r="A22" s="29"/>
      <c r="B22" s="41" t="s">
        <v>210</v>
      </c>
      <c r="C22" s="29"/>
      <c r="D22" s="29"/>
      <c r="E22" s="29"/>
      <c r="F22" s="29"/>
      <c r="G22" s="29"/>
      <c r="H22" s="17">
        <v>138</v>
      </c>
      <c r="I22" s="32" t="s">
        <v>32</v>
      </c>
    </row>
    <row r="23" spans="1:9" ht="51" x14ac:dyDescent="0.2">
      <c r="A23" s="39">
        <v>12.04</v>
      </c>
      <c r="B23" s="45" t="s">
        <v>308</v>
      </c>
      <c r="C23" s="30"/>
      <c r="D23" s="30"/>
      <c r="E23" s="30"/>
      <c r="F23" s="30"/>
      <c r="G23" s="30"/>
      <c r="H23" s="30"/>
      <c r="I23" s="30"/>
    </row>
    <row r="24" spans="1:9" x14ac:dyDescent="0.2">
      <c r="A24" s="29"/>
      <c r="B24" s="3" t="s">
        <v>309</v>
      </c>
      <c r="C24" s="55">
        <v>1</v>
      </c>
      <c r="D24" s="29"/>
      <c r="E24" s="39">
        <v>0</v>
      </c>
      <c r="F24" s="29"/>
      <c r="G24" s="39">
        <v>0</v>
      </c>
      <c r="H24" s="4">
        <v>0</v>
      </c>
      <c r="I24" s="36" t="s">
        <v>32</v>
      </c>
    </row>
    <row r="25" spans="1:9" x14ac:dyDescent="0.2">
      <c r="A25" s="29"/>
      <c r="B25" s="41" t="s">
        <v>210</v>
      </c>
      <c r="C25" s="29"/>
      <c r="D25" s="29"/>
      <c r="E25" s="29"/>
      <c r="F25" s="29"/>
      <c r="G25" s="29"/>
      <c r="H25" s="17">
        <v>0</v>
      </c>
      <c r="I25" s="32" t="s">
        <v>32</v>
      </c>
    </row>
    <row r="26" spans="1:9" x14ac:dyDescent="0.2">
      <c r="A26" s="9">
        <v>12</v>
      </c>
      <c r="B26" s="10" t="s">
        <v>64</v>
      </c>
      <c r="C26" s="29"/>
      <c r="D26" s="29"/>
      <c r="E26" s="29"/>
      <c r="F26" s="29"/>
      <c r="G26" s="29"/>
      <c r="H26" s="29"/>
      <c r="I26" s="29"/>
    </row>
    <row r="27" spans="1:9" ht="204" x14ac:dyDescent="0.2">
      <c r="A27" s="35">
        <v>12.01</v>
      </c>
      <c r="B27" s="30" t="s">
        <v>315</v>
      </c>
      <c r="C27" s="30"/>
      <c r="D27" s="30"/>
      <c r="E27" s="30"/>
      <c r="F27" s="30"/>
      <c r="G27" s="30"/>
      <c r="H27" s="30"/>
      <c r="I27" s="30"/>
    </row>
    <row r="28" spans="1:9" x14ac:dyDescent="0.2">
      <c r="A28" s="29"/>
      <c r="B28" s="32" t="s">
        <v>267</v>
      </c>
      <c r="C28" s="29"/>
      <c r="D28" s="29"/>
      <c r="E28" s="29"/>
      <c r="F28" s="29"/>
      <c r="G28" s="29"/>
      <c r="H28" s="29"/>
      <c r="I28" s="29"/>
    </row>
    <row r="29" spans="1:9" x14ac:dyDescent="0.2">
      <c r="A29" s="29"/>
      <c r="B29" s="36" t="s">
        <v>227</v>
      </c>
      <c r="C29" s="55">
        <v>3</v>
      </c>
      <c r="D29" s="29"/>
      <c r="E29" s="55">
        <v>5</v>
      </c>
      <c r="F29" s="36" t="s">
        <v>31</v>
      </c>
      <c r="G29" s="70">
        <v>5.5</v>
      </c>
      <c r="H29" s="4">
        <v>82.5</v>
      </c>
      <c r="I29" s="36" t="s">
        <v>32</v>
      </c>
    </row>
    <row r="30" spans="1:9" x14ac:dyDescent="0.2">
      <c r="A30" s="29"/>
      <c r="B30" s="36" t="s">
        <v>228</v>
      </c>
      <c r="C30" s="55">
        <v>1</v>
      </c>
      <c r="D30" s="29"/>
      <c r="E30" s="55">
        <v>3</v>
      </c>
      <c r="F30" s="36" t="s">
        <v>31</v>
      </c>
      <c r="G30" s="70">
        <v>5.5</v>
      </c>
      <c r="H30" s="4">
        <v>16.5</v>
      </c>
      <c r="I30" s="36" t="s">
        <v>32</v>
      </c>
    </row>
    <row r="31" spans="1:9" x14ac:dyDescent="0.2">
      <c r="A31" s="29"/>
      <c r="B31" s="36" t="s">
        <v>229</v>
      </c>
      <c r="C31" s="55">
        <v>2</v>
      </c>
      <c r="D31" s="29"/>
      <c r="E31" s="55">
        <v>3</v>
      </c>
      <c r="F31" s="36" t="s">
        <v>31</v>
      </c>
      <c r="G31" s="70">
        <v>1.5</v>
      </c>
      <c r="H31" s="4">
        <v>9</v>
      </c>
      <c r="I31" s="36" t="s">
        <v>32</v>
      </c>
    </row>
    <row r="32" spans="1:9" x14ac:dyDescent="0.2">
      <c r="A32" s="29"/>
      <c r="B32" s="41" t="s">
        <v>210</v>
      </c>
      <c r="C32" s="29"/>
      <c r="D32" s="29"/>
      <c r="E32" s="29"/>
      <c r="F32" s="29"/>
      <c r="G32" s="29"/>
      <c r="H32" s="17">
        <v>108</v>
      </c>
      <c r="I32" s="32" t="s">
        <v>32</v>
      </c>
    </row>
    <row r="33" spans="1:9" ht="63.75" x14ac:dyDescent="0.2">
      <c r="A33" s="35">
        <v>12.02</v>
      </c>
      <c r="B33" s="30" t="s">
        <v>316</v>
      </c>
      <c r="C33" s="2"/>
      <c r="D33" s="2"/>
      <c r="E33" s="2"/>
      <c r="F33" s="2"/>
      <c r="G33" s="2"/>
      <c r="H33" s="2"/>
      <c r="I33" s="2"/>
    </row>
    <row r="34" spans="1:9" x14ac:dyDescent="0.2">
      <c r="A34" s="29"/>
      <c r="B34" s="36" t="s">
        <v>189</v>
      </c>
      <c r="C34" s="55">
        <v>1</v>
      </c>
      <c r="D34" s="29"/>
      <c r="E34" s="39">
        <v>27</v>
      </c>
      <c r="F34" s="39">
        <v>0.75</v>
      </c>
      <c r="G34" s="39">
        <v>0.2</v>
      </c>
      <c r="H34" s="4">
        <v>4.05</v>
      </c>
      <c r="I34" s="36" t="s">
        <v>34</v>
      </c>
    </row>
    <row r="35" spans="1:9" x14ac:dyDescent="0.2">
      <c r="A35" s="29"/>
      <c r="B35" s="36" t="s">
        <v>222</v>
      </c>
      <c r="C35" s="55">
        <v>1</v>
      </c>
      <c r="D35" s="29"/>
      <c r="E35" s="39">
        <v>25</v>
      </c>
      <c r="F35" s="39">
        <v>0.75</v>
      </c>
      <c r="G35" s="39">
        <v>0.2</v>
      </c>
      <c r="H35" s="4">
        <v>3.75</v>
      </c>
      <c r="I35" s="36" t="s">
        <v>34</v>
      </c>
    </row>
    <row r="36" spans="1:9" x14ac:dyDescent="0.2">
      <c r="A36" s="29"/>
      <c r="B36" s="36" t="s">
        <v>223</v>
      </c>
      <c r="C36" s="55">
        <v>2</v>
      </c>
      <c r="D36" s="29"/>
      <c r="E36" s="39">
        <v>24</v>
      </c>
      <c r="F36" s="39">
        <v>0.75</v>
      </c>
      <c r="G36" s="39">
        <v>0.2</v>
      </c>
      <c r="H36" s="4">
        <v>7.2</v>
      </c>
      <c r="I36" s="36" t="s">
        <v>34</v>
      </c>
    </row>
    <row r="37" spans="1:9" x14ac:dyDescent="0.2">
      <c r="A37" s="29"/>
      <c r="B37" s="36" t="s">
        <v>224</v>
      </c>
      <c r="C37" s="55">
        <v>1</v>
      </c>
      <c r="D37" s="29"/>
      <c r="E37" s="39">
        <v>23</v>
      </c>
      <c r="F37" s="39">
        <v>0.75</v>
      </c>
      <c r="G37" s="39">
        <v>0.2</v>
      </c>
      <c r="H37" s="4">
        <v>3.45</v>
      </c>
      <c r="I37" s="36" t="s">
        <v>34</v>
      </c>
    </row>
    <row r="38" spans="1:9" x14ac:dyDescent="0.2">
      <c r="A38" s="29"/>
      <c r="B38" s="36" t="s">
        <v>225</v>
      </c>
      <c r="C38" s="55">
        <v>2</v>
      </c>
      <c r="D38" s="29"/>
      <c r="E38" s="39">
        <v>22</v>
      </c>
      <c r="F38" s="39">
        <v>0.75</v>
      </c>
      <c r="G38" s="39">
        <v>0.2</v>
      </c>
      <c r="H38" s="4">
        <v>6.6</v>
      </c>
      <c r="I38" s="36" t="s">
        <v>34</v>
      </c>
    </row>
    <row r="39" spans="1:9" x14ac:dyDescent="0.2">
      <c r="A39" s="29"/>
      <c r="B39" s="41" t="s">
        <v>210</v>
      </c>
      <c r="C39" s="9">
        <v>7</v>
      </c>
      <c r="D39" s="29"/>
      <c r="E39" s="29"/>
      <c r="F39" s="29"/>
      <c r="G39" s="29"/>
      <c r="H39" s="17">
        <v>25.05</v>
      </c>
      <c r="I39" s="32" t="s">
        <v>34</v>
      </c>
    </row>
    <row r="40" spans="1:9" ht="102" x14ac:dyDescent="0.2">
      <c r="A40" s="35">
        <v>12.03</v>
      </c>
      <c r="B40" s="45" t="s">
        <v>310</v>
      </c>
      <c r="C40" s="30"/>
      <c r="D40" s="30"/>
      <c r="E40" s="30"/>
      <c r="F40" s="30"/>
      <c r="G40" s="30"/>
      <c r="H40" s="30"/>
      <c r="I40" s="30"/>
    </row>
    <row r="41" spans="1:9" x14ac:dyDescent="0.2">
      <c r="A41" s="29"/>
      <c r="B41" s="36" t="s">
        <v>189</v>
      </c>
      <c r="C41" s="55">
        <v>1</v>
      </c>
      <c r="D41" s="29"/>
      <c r="E41" s="55">
        <v>5</v>
      </c>
      <c r="F41" s="36" t="s">
        <v>31</v>
      </c>
      <c r="G41" s="70">
        <v>8.5</v>
      </c>
      <c r="H41" s="4">
        <v>42.5</v>
      </c>
      <c r="I41" s="36" t="s">
        <v>32</v>
      </c>
    </row>
    <row r="42" spans="1:9" x14ac:dyDescent="0.2">
      <c r="A42" s="29"/>
      <c r="B42" s="36" t="s">
        <v>222</v>
      </c>
      <c r="C42" s="55">
        <v>1</v>
      </c>
      <c r="D42" s="29"/>
      <c r="E42" s="55">
        <v>4</v>
      </c>
      <c r="F42" s="36" t="s">
        <v>31</v>
      </c>
      <c r="G42" s="70">
        <v>8.5</v>
      </c>
      <c r="H42" s="4">
        <v>34</v>
      </c>
      <c r="I42" s="36" t="s">
        <v>32</v>
      </c>
    </row>
    <row r="43" spans="1:9" x14ac:dyDescent="0.2">
      <c r="A43" s="29"/>
      <c r="B43" s="36" t="s">
        <v>223</v>
      </c>
      <c r="C43" s="55">
        <v>2</v>
      </c>
      <c r="D43" s="29"/>
      <c r="E43" s="70">
        <v>3.5</v>
      </c>
      <c r="F43" s="36" t="s">
        <v>31</v>
      </c>
      <c r="G43" s="70">
        <v>8.5</v>
      </c>
      <c r="H43" s="4">
        <v>59.5</v>
      </c>
      <c r="I43" s="36" t="s">
        <v>32</v>
      </c>
    </row>
    <row r="44" spans="1:9" x14ac:dyDescent="0.2">
      <c r="A44" s="29"/>
      <c r="B44" s="36" t="s">
        <v>224</v>
      </c>
      <c r="C44" s="55">
        <v>1</v>
      </c>
      <c r="D44" s="29"/>
      <c r="E44" s="55">
        <v>3</v>
      </c>
      <c r="F44" s="36" t="s">
        <v>31</v>
      </c>
      <c r="G44" s="70">
        <v>8.5</v>
      </c>
      <c r="H44" s="4">
        <v>25.5</v>
      </c>
      <c r="I44" s="36" t="s">
        <v>32</v>
      </c>
    </row>
    <row r="45" spans="1:9" x14ac:dyDescent="0.2">
      <c r="A45" s="29"/>
      <c r="B45" s="36" t="s">
        <v>225</v>
      </c>
      <c r="C45" s="55">
        <v>2</v>
      </c>
      <c r="D45" s="29"/>
      <c r="E45" s="70">
        <v>2.5</v>
      </c>
      <c r="F45" s="36" t="s">
        <v>31</v>
      </c>
      <c r="G45" s="70">
        <v>8.5</v>
      </c>
      <c r="H45" s="4">
        <v>42.5</v>
      </c>
      <c r="I45" s="36" t="s">
        <v>32</v>
      </c>
    </row>
    <row r="46" spans="1:9" x14ac:dyDescent="0.2">
      <c r="A46" s="29"/>
      <c r="B46" s="41" t="s">
        <v>210</v>
      </c>
      <c r="C46" s="9">
        <v>7</v>
      </c>
      <c r="D46" s="29"/>
      <c r="E46" s="29"/>
      <c r="F46" s="29"/>
      <c r="G46" s="29"/>
      <c r="H46" s="17">
        <v>204</v>
      </c>
      <c r="I46" s="32" t="s">
        <v>32</v>
      </c>
    </row>
    <row r="47" spans="1:9" ht="89.25" x14ac:dyDescent="0.2">
      <c r="A47" s="39">
        <v>12.07</v>
      </c>
      <c r="B47" s="30" t="s">
        <v>317</v>
      </c>
      <c r="C47" s="30"/>
      <c r="D47" s="30"/>
      <c r="E47" s="30"/>
      <c r="F47" s="30"/>
      <c r="G47" s="30"/>
      <c r="H47" s="30"/>
      <c r="I47" s="30"/>
    </row>
    <row r="48" spans="1:9" x14ac:dyDescent="0.2">
      <c r="A48" s="29"/>
      <c r="B48" s="29"/>
      <c r="C48" s="55">
        <v>7</v>
      </c>
      <c r="D48" s="29"/>
      <c r="E48" s="39">
        <v>1</v>
      </c>
      <c r="F48" s="29"/>
      <c r="G48" s="29"/>
      <c r="H48" s="4">
        <v>7</v>
      </c>
      <c r="I48" s="36" t="s">
        <v>311</v>
      </c>
    </row>
    <row r="49" spans="1:9" x14ac:dyDescent="0.2">
      <c r="A49" s="29"/>
      <c r="B49" s="41" t="s">
        <v>210</v>
      </c>
      <c r="C49" s="29"/>
      <c r="D49" s="29"/>
      <c r="E49" s="29"/>
      <c r="F49" s="29"/>
      <c r="G49" s="29"/>
      <c r="H49" s="17">
        <v>7</v>
      </c>
      <c r="I49" s="32" t="s">
        <v>311</v>
      </c>
    </row>
    <row r="50" spans="1:9" ht="51" x14ac:dyDescent="0.2">
      <c r="A50" s="39">
        <v>13.08</v>
      </c>
      <c r="B50" s="30" t="s">
        <v>318</v>
      </c>
      <c r="C50" s="2"/>
      <c r="D50" s="2"/>
      <c r="E50" s="2"/>
      <c r="F50" s="2"/>
      <c r="G50" s="2"/>
      <c r="H50" s="2"/>
      <c r="I50" s="2"/>
    </row>
    <row r="51" spans="1:9" x14ac:dyDescent="0.2">
      <c r="A51" s="29"/>
      <c r="B51" s="29"/>
      <c r="C51" s="55">
        <v>1</v>
      </c>
      <c r="D51" s="29"/>
      <c r="E51" s="39">
        <v>14</v>
      </c>
      <c r="F51" s="29"/>
      <c r="G51" s="29"/>
      <c r="H51" s="4">
        <v>14</v>
      </c>
      <c r="I51" s="36" t="s">
        <v>311</v>
      </c>
    </row>
    <row r="52" spans="1:9" x14ac:dyDescent="0.2">
      <c r="A52" s="29"/>
      <c r="B52" s="41" t="s">
        <v>210</v>
      </c>
      <c r="C52" s="29"/>
      <c r="D52" s="29"/>
      <c r="E52" s="29"/>
      <c r="F52" s="29"/>
      <c r="G52" s="29"/>
      <c r="H52" s="17">
        <v>14</v>
      </c>
      <c r="I52" s="32" t="s">
        <v>311</v>
      </c>
    </row>
    <row r="53" spans="1:9" ht="89.25" x14ac:dyDescent="0.2">
      <c r="A53" s="39">
        <v>13.09</v>
      </c>
      <c r="B53" s="30" t="s">
        <v>319</v>
      </c>
      <c r="C53" s="30"/>
      <c r="D53" s="30"/>
      <c r="E53" s="30"/>
      <c r="F53" s="30"/>
      <c r="G53" s="30"/>
      <c r="H53" s="30"/>
      <c r="I53" s="30"/>
    </row>
    <row r="54" spans="1:9" x14ac:dyDescent="0.2">
      <c r="A54" s="29"/>
      <c r="B54" s="29"/>
      <c r="C54" s="55">
        <v>1</v>
      </c>
      <c r="D54" s="29"/>
      <c r="E54" s="39">
        <v>3</v>
      </c>
      <c r="F54" s="29"/>
      <c r="G54" s="29"/>
      <c r="H54" s="4">
        <v>3</v>
      </c>
      <c r="I54" s="36" t="s">
        <v>311</v>
      </c>
    </row>
    <row r="55" spans="1:9" x14ac:dyDescent="0.2">
      <c r="A55" s="29"/>
      <c r="B55" s="41" t="s">
        <v>210</v>
      </c>
      <c r="C55" s="29"/>
      <c r="D55" s="29"/>
      <c r="E55" s="29"/>
      <c r="F55" s="29"/>
      <c r="G55" s="29"/>
      <c r="H55" s="17">
        <v>3</v>
      </c>
      <c r="I55" s="32" t="s">
        <v>311</v>
      </c>
    </row>
    <row r="56" spans="1:9" x14ac:dyDescent="0.2">
      <c r="A56" s="9">
        <v>13</v>
      </c>
      <c r="B56" s="10" t="s">
        <v>73</v>
      </c>
      <c r="C56" s="29"/>
      <c r="D56" s="29"/>
      <c r="E56" s="29"/>
      <c r="F56" s="29"/>
      <c r="G56" s="29"/>
      <c r="H56" s="29"/>
      <c r="I56" s="29"/>
    </row>
    <row r="57" spans="1:9" ht="127.5" x14ac:dyDescent="0.2">
      <c r="A57" s="35">
        <v>14.03</v>
      </c>
      <c r="B57" s="30" t="s">
        <v>320</v>
      </c>
      <c r="C57" s="30"/>
      <c r="D57" s="30"/>
      <c r="E57" s="30"/>
      <c r="F57" s="30"/>
      <c r="G57" s="30"/>
      <c r="H57" s="30"/>
      <c r="I57" s="30"/>
    </row>
    <row r="58" spans="1:9" x14ac:dyDescent="0.2">
      <c r="A58" s="29"/>
      <c r="B58" s="3" t="s">
        <v>312</v>
      </c>
      <c r="C58" s="55">
        <v>2</v>
      </c>
      <c r="D58" s="29"/>
      <c r="E58" s="39">
        <v>7</v>
      </c>
      <c r="F58" s="29"/>
      <c r="G58" s="39">
        <v>8</v>
      </c>
      <c r="H58" s="37">
        <v>112</v>
      </c>
      <c r="I58" s="36" t="s">
        <v>313</v>
      </c>
    </row>
    <row r="59" spans="1:9" x14ac:dyDescent="0.2">
      <c r="A59" s="29"/>
      <c r="B59" s="41" t="s">
        <v>210</v>
      </c>
      <c r="C59" s="29"/>
      <c r="D59" s="29"/>
      <c r="E59" s="29"/>
      <c r="F59" s="29"/>
      <c r="G59" s="29"/>
      <c r="H59" s="17">
        <v>112</v>
      </c>
      <c r="I59" s="32" t="s">
        <v>313</v>
      </c>
    </row>
    <row r="60" spans="1:9" ht="89.25" x14ac:dyDescent="0.2">
      <c r="A60" s="79">
        <v>14.07</v>
      </c>
      <c r="B60" s="45" t="s">
        <v>314</v>
      </c>
      <c r="C60" s="30"/>
      <c r="D60" s="30"/>
      <c r="E60" s="30"/>
      <c r="F60" s="30"/>
      <c r="G60" s="30"/>
      <c r="H60" s="30"/>
      <c r="I60" s="30"/>
    </row>
    <row r="61" spans="1:9" x14ac:dyDescent="0.2">
      <c r="A61" s="29"/>
      <c r="B61" s="29"/>
      <c r="C61" s="55">
        <v>1</v>
      </c>
      <c r="D61" s="29"/>
      <c r="E61" s="39">
        <v>19</v>
      </c>
      <c r="F61" s="29"/>
      <c r="G61" s="29"/>
      <c r="H61" s="4">
        <v>19</v>
      </c>
      <c r="I61" s="36" t="s">
        <v>53</v>
      </c>
    </row>
    <row r="62" spans="1:9" x14ac:dyDescent="0.2">
      <c r="A62" s="29"/>
      <c r="B62" s="41" t="s">
        <v>210</v>
      </c>
      <c r="C62" s="29"/>
      <c r="D62" s="29"/>
      <c r="E62" s="29"/>
      <c r="F62" s="29"/>
      <c r="G62" s="29"/>
      <c r="H62" s="17">
        <v>19</v>
      </c>
      <c r="I62" s="32" t="s">
        <v>53</v>
      </c>
    </row>
  </sheetData>
  <mergeCells count="9">
    <mergeCell ref="A1:I1"/>
    <mergeCell ref="A2:B2"/>
    <mergeCell ref="F2:I2"/>
    <mergeCell ref="A3:A4"/>
    <mergeCell ref="B3:B4"/>
    <mergeCell ref="C3:C4"/>
    <mergeCell ref="E3:G3"/>
    <mergeCell ref="H3:H4"/>
    <mergeCell ref="I3:I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43"/>
  <sheetViews>
    <sheetView tabSelected="1" topLeftCell="A41" workbookViewId="0">
      <selection activeCell="I60" sqref="I60"/>
    </sheetView>
  </sheetViews>
  <sheetFormatPr defaultRowHeight="12.75" x14ac:dyDescent="0.2"/>
  <cols>
    <col min="1" max="1" width="5.5" style="1" customWidth="1"/>
    <col min="2" max="2" width="47.33203125" style="1" customWidth="1"/>
    <col min="3" max="3" width="4.83203125" style="1" customWidth="1"/>
    <col min="4" max="4" width="8.5" style="1" customWidth="1"/>
    <col min="5" max="5" width="6.6640625" style="1" customWidth="1"/>
    <col min="6" max="6" width="14" style="1" customWidth="1"/>
    <col min="7" max="7" width="8.5" style="1" customWidth="1"/>
    <col min="8" max="8" width="5.83203125" style="1" customWidth="1"/>
    <col min="9" max="9" width="18.83203125" style="1" customWidth="1"/>
    <col min="10" max="16384" width="9.33203125" style="1"/>
  </cols>
  <sheetData>
    <row r="1" spans="1:9" x14ac:dyDescent="0.2">
      <c r="A1" s="103" t="s">
        <v>2</v>
      </c>
      <c r="B1" s="103"/>
      <c r="C1" s="103"/>
      <c r="D1" s="103"/>
      <c r="E1" s="103"/>
      <c r="F1" s="103"/>
      <c r="G1" s="103"/>
      <c r="H1" s="103"/>
      <c r="I1" s="103"/>
    </row>
    <row r="2" spans="1:9" x14ac:dyDescent="0.2">
      <c r="A2" s="120" t="s">
        <v>328</v>
      </c>
      <c r="B2" s="120"/>
      <c r="C2" s="120"/>
      <c r="D2" s="120"/>
      <c r="E2" s="120"/>
      <c r="F2" s="120"/>
      <c r="G2" s="120"/>
      <c r="H2" s="120"/>
      <c r="I2" s="120"/>
    </row>
    <row r="3" spans="1:9" x14ac:dyDescent="0.2">
      <c r="A3" s="107" t="s">
        <v>174</v>
      </c>
      <c r="B3" s="134" t="s">
        <v>175</v>
      </c>
      <c r="C3" s="107" t="s">
        <v>112</v>
      </c>
      <c r="D3" s="122" t="s">
        <v>329</v>
      </c>
      <c r="E3" s="123"/>
      <c r="F3" s="124"/>
      <c r="G3" s="172" t="s">
        <v>24</v>
      </c>
      <c r="H3" s="107" t="s">
        <v>25</v>
      </c>
    </row>
    <row r="4" spans="1:9" x14ac:dyDescent="0.2">
      <c r="A4" s="108"/>
      <c r="B4" s="135"/>
      <c r="C4" s="108"/>
      <c r="D4" s="32" t="s">
        <v>177</v>
      </c>
      <c r="E4" s="32" t="s">
        <v>178</v>
      </c>
      <c r="F4" s="32" t="s">
        <v>179</v>
      </c>
      <c r="G4" s="173"/>
      <c r="H4" s="108"/>
    </row>
    <row r="5" spans="1:9" ht="165.75" x14ac:dyDescent="0.2">
      <c r="A5" s="35">
        <v>1.01</v>
      </c>
      <c r="B5" s="30" t="s">
        <v>330</v>
      </c>
      <c r="C5" s="30"/>
      <c r="D5" s="30"/>
      <c r="E5" s="30"/>
      <c r="F5" s="30"/>
      <c r="G5" s="30"/>
      <c r="H5" s="30"/>
    </row>
    <row r="6" spans="1:9" x14ac:dyDescent="0.2">
      <c r="A6" s="29"/>
      <c r="B6" s="29"/>
      <c r="C6" s="29"/>
      <c r="D6" s="29"/>
      <c r="E6" s="29"/>
      <c r="F6" s="29"/>
      <c r="G6" s="29"/>
      <c r="H6" s="29"/>
    </row>
    <row r="7" spans="1:9" ht="25.5" x14ac:dyDescent="0.2">
      <c r="A7" s="32" t="s">
        <v>178</v>
      </c>
      <c r="B7" s="30" t="s">
        <v>331</v>
      </c>
      <c r="C7" s="2"/>
      <c r="D7" s="2"/>
      <c r="E7" s="2"/>
      <c r="F7" s="2"/>
      <c r="G7" s="2"/>
      <c r="H7" s="2"/>
    </row>
    <row r="8" spans="1:9" x14ac:dyDescent="0.2">
      <c r="A8" s="29"/>
      <c r="B8" s="29"/>
      <c r="C8" s="9">
        <v>10</v>
      </c>
      <c r="D8" s="68">
        <v>12</v>
      </c>
      <c r="E8" s="81">
        <v>0.66700000000000004</v>
      </c>
      <c r="F8" s="68">
        <v>0.45400000000000001</v>
      </c>
      <c r="G8" s="4">
        <v>435.67</v>
      </c>
      <c r="H8" s="36" t="s">
        <v>182</v>
      </c>
    </row>
    <row r="9" spans="1:9" x14ac:dyDescent="0.2">
      <c r="A9" s="29"/>
      <c r="B9" s="45" t="s">
        <v>183</v>
      </c>
      <c r="C9" s="9">
        <v>10</v>
      </c>
      <c r="D9" s="68">
        <v>3.25</v>
      </c>
      <c r="E9" s="81">
        <v>0.375</v>
      </c>
      <c r="F9" s="68">
        <v>0.45400000000000001</v>
      </c>
      <c r="G9" s="4">
        <v>132.68</v>
      </c>
      <c r="H9" s="36" t="s">
        <v>182</v>
      </c>
    </row>
    <row r="10" spans="1:9" x14ac:dyDescent="0.2">
      <c r="A10" s="29"/>
      <c r="B10" s="29"/>
      <c r="C10" s="29"/>
      <c r="D10" s="29"/>
      <c r="E10" s="29"/>
      <c r="F10" s="32" t="s">
        <v>184</v>
      </c>
      <c r="G10" s="17">
        <v>568.35</v>
      </c>
      <c r="H10" s="32" t="s">
        <v>182</v>
      </c>
    </row>
    <row r="11" spans="1:9" x14ac:dyDescent="0.2">
      <c r="A11" s="32" t="s">
        <v>189</v>
      </c>
      <c r="B11" s="10" t="s">
        <v>190</v>
      </c>
      <c r="C11" s="29"/>
      <c r="D11" s="29"/>
      <c r="E11" s="29"/>
      <c r="F11" s="29"/>
      <c r="G11" s="29"/>
      <c r="H11" s="29"/>
    </row>
    <row r="12" spans="1:9" x14ac:dyDescent="0.2">
      <c r="A12" s="29"/>
      <c r="B12" s="29"/>
      <c r="C12" s="55">
        <v>1</v>
      </c>
      <c r="D12" s="68">
        <v>189</v>
      </c>
      <c r="E12" s="81">
        <v>5</v>
      </c>
      <c r="F12" s="68">
        <v>0.45400000000000001</v>
      </c>
      <c r="G12" s="4">
        <v>428.65</v>
      </c>
      <c r="H12" s="36" t="s">
        <v>182</v>
      </c>
    </row>
    <row r="13" spans="1:9" x14ac:dyDescent="0.2">
      <c r="A13" s="29"/>
      <c r="B13" s="29"/>
      <c r="C13" s="29"/>
      <c r="D13" s="29"/>
      <c r="E13" s="143" t="s">
        <v>191</v>
      </c>
      <c r="F13" s="144"/>
      <c r="G13" s="17">
        <v>428.65</v>
      </c>
      <c r="H13" s="32" t="s">
        <v>182</v>
      </c>
    </row>
    <row r="14" spans="1:9" x14ac:dyDescent="0.2">
      <c r="A14" s="29"/>
      <c r="B14" s="29"/>
      <c r="C14" s="29"/>
      <c r="D14" s="29"/>
      <c r="E14" s="131"/>
      <c r="F14" s="133"/>
      <c r="G14" s="29"/>
      <c r="H14" s="29"/>
    </row>
    <row r="15" spans="1:9" x14ac:dyDescent="0.2">
      <c r="A15" s="32" t="s">
        <v>192</v>
      </c>
      <c r="B15" s="10" t="s">
        <v>196</v>
      </c>
      <c r="C15" s="29"/>
      <c r="D15" s="29"/>
      <c r="E15" s="29"/>
      <c r="F15" s="29"/>
      <c r="G15" s="29"/>
      <c r="H15" s="29"/>
    </row>
    <row r="16" spans="1:9" x14ac:dyDescent="0.2">
      <c r="A16" s="29"/>
      <c r="B16" s="29"/>
      <c r="C16" s="55">
        <v>2</v>
      </c>
      <c r="D16" s="55">
        <v>42</v>
      </c>
      <c r="E16" s="81">
        <v>0.66700000000000004</v>
      </c>
      <c r="F16" s="68">
        <v>0.45400000000000001</v>
      </c>
      <c r="G16" s="4">
        <v>101.66</v>
      </c>
      <c r="H16" s="36" t="s">
        <v>182</v>
      </c>
    </row>
    <row r="17" spans="1:8" x14ac:dyDescent="0.2">
      <c r="A17" s="29"/>
      <c r="B17" s="3" t="s">
        <v>198</v>
      </c>
      <c r="C17" s="55">
        <v>56</v>
      </c>
      <c r="D17" s="70">
        <v>3.5</v>
      </c>
      <c r="E17" s="81">
        <v>0.375</v>
      </c>
      <c r="F17" s="68">
        <v>0.45400000000000001</v>
      </c>
      <c r="G17" s="4">
        <v>33.340000000000003</v>
      </c>
      <c r="H17" s="36" t="s">
        <v>182</v>
      </c>
    </row>
    <row r="18" spans="1:8" x14ac:dyDescent="0.2">
      <c r="A18" s="29"/>
      <c r="B18" s="29"/>
      <c r="C18" s="29"/>
      <c r="D18" s="29"/>
      <c r="E18" s="143" t="s">
        <v>203</v>
      </c>
      <c r="F18" s="144"/>
      <c r="G18" s="17">
        <v>135</v>
      </c>
      <c r="H18" s="32" t="s">
        <v>182</v>
      </c>
    </row>
    <row r="19" spans="1:8" x14ac:dyDescent="0.2">
      <c r="A19" s="32" t="s">
        <v>195</v>
      </c>
      <c r="B19" s="10" t="s">
        <v>205</v>
      </c>
      <c r="C19" s="29"/>
      <c r="D19" s="29"/>
      <c r="E19" s="29"/>
      <c r="F19" s="29"/>
      <c r="G19" s="29"/>
      <c r="H19" s="29"/>
    </row>
    <row r="20" spans="1:8" x14ac:dyDescent="0.2">
      <c r="A20" s="29"/>
      <c r="B20" s="3" t="s">
        <v>206</v>
      </c>
      <c r="C20" s="55">
        <v>1</v>
      </c>
      <c r="D20" s="39">
        <v>120</v>
      </c>
      <c r="E20" s="81">
        <v>5.5</v>
      </c>
      <c r="F20" s="68">
        <v>0.45400000000000001</v>
      </c>
      <c r="G20" s="4">
        <v>299.38</v>
      </c>
      <c r="H20" s="36" t="s">
        <v>182</v>
      </c>
    </row>
    <row r="21" spans="1:8" x14ac:dyDescent="0.2">
      <c r="A21" s="29"/>
      <c r="B21" s="29"/>
      <c r="C21" s="29"/>
      <c r="D21" s="29"/>
      <c r="E21" s="143" t="s">
        <v>207</v>
      </c>
      <c r="F21" s="144"/>
      <c r="G21" s="17">
        <v>299.38</v>
      </c>
      <c r="H21" s="32" t="s">
        <v>182</v>
      </c>
    </row>
    <row r="22" spans="1:8" x14ac:dyDescent="0.2">
      <c r="A22" s="29"/>
      <c r="B22" s="29"/>
      <c r="C22" s="29"/>
      <c r="D22" s="29"/>
      <c r="E22" s="145" t="s">
        <v>321</v>
      </c>
      <c r="F22" s="146"/>
      <c r="G22" s="4">
        <v>1431.38</v>
      </c>
      <c r="H22" s="36" t="s">
        <v>182</v>
      </c>
    </row>
    <row r="23" spans="1:8" x14ac:dyDescent="0.2">
      <c r="A23" s="2"/>
      <c r="B23" s="2"/>
      <c r="C23" s="2"/>
      <c r="D23" s="2"/>
      <c r="E23" s="122" t="s">
        <v>209</v>
      </c>
      <c r="F23" s="124"/>
      <c r="G23" s="37">
        <v>1.431</v>
      </c>
      <c r="H23" s="36" t="s">
        <v>29</v>
      </c>
    </row>
    <row r="24" spans="1:8" x14ac:dyDescent="0.2">
      <c r="A24" s="29"/>
      <c r="B24" s="41" t="s">
        <v>210</v>
      </c>
      <c r="C24" s="29"/>
      <c r="D24" s="29"/>
      <c r="E24" s="131"/>
      <c r="F24" s="133"/>
      <c r="G24" s="71">
        <v>1.431</v>
      </c>
      <c r="H24" s="32" t="s">
        <v>29</v>
      </c>
    </row>
    <row r="25" spans="1:8" x14ac:dyDescent="0.2">
      <c r="A25" s="29"/>
      <c r="B25" s="29"/>
      <c r="C25" s="29"/>
      <c r="D25" s="29"/>
      <c r="E25" s="131"/>
      <c r="F25" s="133"/>
      <c r="G25" s="29"/>
      <c r="H25" s="80"/>
    </row>
    <row r="26" spans="1:8" ht="89.25" x14ac:dyDescent="0.2">
      <c r="A26" s="35">
        <v>1.02</v>
      </c>
      <c r="B26" s="30" t="s">
        <v>332</v>
      </c>
      <c r="C26" s="30"/>
      <c r="D26" s="30"/>
      <c r="E26" s="30"/>
      <c r="F26" s="30"/>
      <c r="G26" s="30"/>
      <c r="H26" s="30"/>
    </row>
    <row r="27" spans="1:8" x14ac:dyDescent="0.2">
      <c r="A27" s="29"/>
      <c r="B27" s="29"/>
      <c r="C27" s="174" t="s">
        <v>322</v>
      </c>
      <c r="D27" s="175"/>
      <c r="E27" s="175"/>
      <c r="F27" s="176"/>
      <c r="G27" s="29"/>
      <c r="H27" s="29"/>
    </row>
    <row r="28" spans="1:8" x14ac:dyDescent="0.2">
      <c r="A28" s="29"/>
      <c r="B28" s="45" t="s">
        <v>323</v>
      </c>
      <c r="C28" s="55">
        <v>1</v>
      </c>
      <c r="D28" s="39">
        <v>3</v>
      </c>
      <c r="E28" s="82">
        <v>5</v>
      </c>
      <c r="F28" s="29"/>
      <c r="G28" s="4">
        <v>15</v>
      </c>
      <c r="H28" s="36" t="s">
        <v>32</v>
      </c>
    </row>
    <row r="29" spans="1:8" x14ac:dyDescent="0.2">
      <c r="A29" s="29"/>
      <c r="B29" s="10" t="s">
        <v>210</v>
      </c>
      <c r="C29" s="29"/>
      <c r="D29" s="29"/>
      <c r="E29" s="29"/>
      <c r="F29" s="29"/>
      <c r="G29" s="17">
        <v>15</v>
      </c>
      <c r="H29" s="32" t="s">
        <v>32</v>
      </c>
    </row>
    <row r="30" spans="1:8" x14ac:dyDescent="0.2">
      <c r="A30" s="29"/>
      <c r="B30" s="29"/>
      <c r="C30" s="29"/>
      <c r="D30" s="29"/>
      <c r="E30" s="29"/>
      <c r="F30" s="29"/>
      <c r="G30" s="29"/>
      <c r="H30" s="29"/>
    </row>
    <row r="31" spans="1:8" ht="76.5" x14ac:dyDescent="0.2">
      <c r="A31" s="39">
        <v>1.03</v>
      </c>
      <c r="B31" s="30" t="s">
        <v>333</v>
      </c>
      <c r="C31" s="30"/>
      <c r="D31" s="30"/>
      <c r="E31" s="30"/>
      <c r="F31" s="30"/>
      <c r="G31" s="30"/>
      <c r="H31" s="30"/>
    </row>
    <row r="32" spans="1:8" x14ac:dyDescent="0.2">
      <c r="A32" s="29"/>
      <c r="B32" s="45" t="s">
        <v>212</v>
      </c>
      <c r="C32" s="29"/>
      <c r="D32" s="29"/>
      <c r="E32" s="29"/>
      <c r="F32" s="29"/>
      <c r="G32" s="29"/>
      <c r="H32" s="29"/>
    </row>
    <row r="33" spans="1:8" x14ac:dyDescent="0.2">
      <c r="A33" s="29"/>
      <c r="B33" s="3" t="s">
        <v>324</v>
      </c>
      <c r="C33" s="55">
        <v>1</v>
      </c>
      <c r="D33" s="39">
        <v>42</v>
      </c>
      <c r="E33" s="44">
        <v>0.75</v>
      </c>
      <c r="F33" s="39">
        <v>8</v>
      </c>
      <c r="G33" s="4">
        <v>252</v>
      </c>
      <c r="H33" s="36" t="s">
        <v>34</v>
      </c>
    </row>
    <row r="34" spans="1:8" x14ac:dyDescent="0.2">
      <c r="A34" s="29"/>
      <c r="B34" s="3" t="s">
        <v>325</v>
      </c>
      <c r="C34" s="55">
        <v>1</v>
      </c>
      <c r="D34" s="39">
        <v>125</v>
      </c>
      <c r="E34" s="44">
        <v>0.75</v>
      </c>
      <c r="F34" s="39">
        <v>4</v>
      </c>
      <c r="G34" s="4">
        <v>375</v>
      </c>
      <c r="H34" s="36" t="s">
        <v>34</v>
      </c>
    </row>
    <row r="35" spans="1:8" x14ac:dyDescent="0.2">
      <c r="A35" s="29"/>
      <c r="B35" s="29"/>
      <c r="C35" s="29"/>
      <c r="D35" s="29"/>
      <c r="E35" s="143" t="s">
        <v>218</v>
      </c>
      <c r="F35" s="144"/>
      <c r="G35" s="17">
        <v>627</v>
      </c>
      <c r="H35" s="32" t="s">
        <v>34</v>
      </c>
    </row>
    <row r="36" spans="1:8" x14ac:dyDescent="0.2">
      <c r="A36" s="29"/>
      <c r="B36" s="3" t="s">
        <v>219</v>
      </c>
      <c r="C36" s="29"/>
      <c r="D36" s="29"/>
      <c r="E36" s="29"/>
      <c r="F36" s="29"/>
      <c r="G36" s="29"/>
      <c r="H36" s="29"/>
    </row>
    <row r="37" spans="1:8" x14ac:dyDescent="0.2">
      <c r="A37" s="29"/>
      <c r="B37" s="3" t="s">
        <v>181</v>
      </c>
      <c r="C37" s="55">
        <v>4</v>
      </c>
      <c r="D37" s="39">
        <v>0.75</v>
      </c>
      <c r="E37" s="44">
        <v>0.75</v>
      </c>
      <c r="F37" s="39">
        <v>8</v>
      </c>
      <c r="G37" s="4">
        <v>18</v>
      </c>
      <c r="H37" s="36" t="s">
        <v>34</v>
      </c>
    </row>
    <row r="38" spans="1:8" x14ac:dyDescent="0.2">
      <c r="A38" s="29"/>
      <c r="B38" s="3" t="s">
        <v>326</v>
      </c>
      <c r="C38" s="29"/>
      <c r="D38" s="29"/>
      <c r="E38" s="29"/>
      <c r="F38" s="29"/>
      <c r="G38" s="29"/>
      <c r="H38" s="29"/>
    </row>
    <row r="39" spans="1:8" x14ac:dyDescent="0.2">
      <c r="A39" s="29"/>
      <c r="B39" s="3" t="s">
        <v>224</v>
      </c>
      <c r="C39" s="55">
        <v>1</v>
      </c>
      <c r="D39" s="39">
        <v>3</v>
      </c>
      <c r="E39" s="44">
        <v>0.75</v>
      </c>
      <c r="F39" s="39">
        <v>7</v>
      </c>
      <c r="G39" s="4">
        <v>15.75</v>
      </c>
      <c r="H39" s="36" t="s">
        <v>34</v>
      </c>
    </row>
    <row r="40" spans="1:8" x14ac:dyDescent="0.2">
      <c r="A40" s="29"/>
      <c r="B40" s="3" t="s">
        <v>327</v>
      </c>
      <c r="C40" s="55">
        <v>1</v>
      </c>
      <c r="D40" s="39">
        <v>4</v>
      </c>
      <c r="E40" s="44">
        <v>0.75</v>
      </c>
      <c r="F40" s="39">
        <v>5</v>
      </c>
      <c r="G40" s="4">
        <v>15</v>
      </c>
      <c r="H40" s="36" t="s">
        <v>34</v>
      </c>
    </row>
    <row r="41" spans="1:8" x14ac:dyDescent="0.2">
      <c r="A41" s="29"/>
      <c r="B41" s="29"/>
      <c r="C41" s="29"/>
      <c r="D41" s="29"/>
      <c r="E41" s="143" t="s">
        <v>230</v>
      </c>
      <c r="F41" s="144"/>
      <c r="G41" s="17">
        <v>48.75</v>
      </c>
      <c r="H41" s="32" t="s">
        <v>34</v>
      </c>
    </row>
    <row r="42" spans="1:8" x14ac:dyDescent="0.2">
      <c r="A42" s="29"/>
      <c r="B42" s="3" t="s">
        <v>210</v>
      </c>
      <c r="C42" s="29"/>
      <c r="D42" s="29"/>
      <c r="E42" s="147" t="s">
        <v>231</v>
      </c>
      <c r="F42" s="148"/>
      <c r="G42" s="17">
        <v>578.25</v>
      </c>
      <c r="H42" s="32" t="s">
        <v>34</v>
      </c>
    </row>
    <row r="43" spans="1:8" x14ac:dyDescent="0.2">
      <c r="A43" s="29"/>
      <c r="B43" s="29"/>
      <c r="C43" s="29"/>
      <c r="D43" s="29"/>
      <c r="E43" s="29"/>
      <c r="F43" s="29"/>
      <c r="G43" s="29"/>
      <c r="H43" s="29"/>
    </row>
  </sheetData>
  <mergeCells count="20">
    <mergeCell ref="E41:F41"/>
    <mergeCell ref="E42:F42"/>
    <mergeCell ref="E23:F23"/>
    <mergeCell ref="E24:F24"/>
    <mergeCell ref="E25:F25"/>
    <mergeCell ref="C27:F27"/>
    <mergeCell ref="E35:F35"/>
    <mergeCell ref="E13:F13"/>
    <mergeCell ref="E14:F14"/>
    <mergeCell ref="E18:F18"/>
    <mergeCell ref="E21:F21"/>
    <mergeCell ref="E22:F22"/>
    <mergeCell ref="A1:I1"/>
    <mergeCell ref="A2:I2"/>
    <mergeCell ref="A3:A4"/>
    <mergeCell ref="B3:B4"/>
    <mergeCell ref="C3:C4"/>
    <mergeCell ref="D3:F3"/>
    <mergeCell ref="G3:G4"/>
    <mergeCell ref="H3:H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41"/>
  <sheetViews>
    <sheetView workbookViewId="0">
      <selection activeCell="I2" sqref="I2"/>
    </sheetView>
  </sheetViews>
  <sheetFormatPr defaultRowHeight="12.75" x14ac:dyDescent="0.2"/>
  <cols>
    <col min="1" max="1" width="5.5" style="1" customWidth="1"/>
    <col min="2" max="2" width="47.33203125" style="1" customWidth="1"/>
    <col min="3" max="3" width="4.83203125" style="1" customWidth="1"/>
    <col min="4" max="4" width="8.5" style="1" customWidth="1"/>
    <col min="5" max="5" width="6.6640625" style="1" customWidth="1"/>
    <col min="6" max="6" width="14" style="1" customWidth="1"/>
    <col min="7" max="7" width="8.5" style="1" customWidth="1"/>
    <col min="8" max="8" width="5.83203125" style="1" customWidth="1"/>
    <col min="9" max="9" width="18.83203125" style="1" customWidth="1"/>
    <col min="10" max="16384" width="9.33203125" style="1"/>
  </cols>
  <sheetData>
    <row r="1" spans="1:9" ht="36.75" customHeight="1" x14ac:dyDescent="0.2">
      <c r="A1" s="120" t="s">
        <v>328</v>
      </c>
      <c r="B1" s="120"/>
      <c r="C1" s="120"/>
      <c r="D1" s="120"/>
      <c r="E1" s="120"/>
      <c r="F1" s="120"/>
      <c r="G1" s="120"/>
      <c r="H1" s="120"/>
      <c r="I1" s="120"/>
    </row>
    <row r="2" spans="1:9" x14ac:dyDescent="0.2">
      <c r="A2" s="107" t="s">
        <v>174</v>
      </c>
      <c r="B2" s="134" t="s">
        <v>175</v>
      </c>
      <c r="C2" s="107" t="s">
        <v>112</v>
      </c>
      <c r="D2" s="122" t="s">
        <v>329</v>
      </c>
      <c r="E2" s="123"/>
      <c r="F2" s="124"/>
      <c r="G2" s="172" t="s">
        <v>24</v>
      </c>
      <c r="H2" s="107" t="s">
        <v>25</v>
      </c>
    </row>
    <row r="3" spans="1:9" x14ac:dyDescent="0.2">
      <c r="A3" s="108"/>
      <c r="B3" s="135"/>
      <c r="C3" s="108"/>
      <c r="D3" s="32" t="s">
        <v>177</v>
      </c>
      <c r="E3" s="32" t="s">
        <v>178</v>
      </c>
      <c r="F3" s="32" t="s">
        <v>179</v>
      </c>
      <c r="G3" s="173"/>
      <c r="H3" s="108"/>
    </row>
    <row r="4" spans="1:9" ht="102" x14ac:dyDescent="0.2">
      <c r="A4" s="35">
        <v>1.04</v>
      </c>
      <c r="B4" s="30" t="s">
        <v>338</v>
      </c>
      <c r="C4" s="30"/>
      <c r="D4" s="30"/>
      <c r="E4" s="30"/>
      <c r="F4" s="30"/>
      <c r="G4" s="30"/>
      <c r="H4" s="30"/>
    </row>
    <row r="5" spans="1:9" x14ac:dyDescent="0.2">
      <c r="A5" s="29"/>
      <c r="B5" s="73" t="s">
        <v>212</v>
      </c>
      <c r="C5" s="29"/>
      <c r="D5" s="29"/>
      <c r="E5" s="29"/>
      <c r="F5" s="29"/>
      <c r="G5" s="29"/>
      <c r="H5" s="29"/>
    </row>
    <row r="6" spans="1:9" x14ac:dyDescent="0.2">
      <c r="A6" s="29"/>
      <c r="B6" s="3" t="s">
        <v>334</v>
      </c>
      <c r="C6" s="55">
        <v>4</v>
      </c>
      <c r="D6" s="39">
        <v>0.75</v>
      </c>
      <c r="E6" s="39">
        <v>0.75</v>
      </c>
      <c r="F6" s="39">
        <v>8</v>
      </c>
      <c r="G6" s="4">
        <v>18</v>
      </c>
      <c r="H6" s="36" t="s">
        <v>34</v>
      </c>
    </row>
    <row r="7" spans="1:9" x14ac:dyDescent="0.2">
      <c r="A7" s="29"/>
      <c r="B7" s="3" t="s">
        <v>210</v>
      </c>
      <c r="C7" s="29"/>
      <c r="D7" s="29"/>
      <c r="E7" s="29"/>
      <c r="F7" s="29"/>
      <c r="G7" s="17">
        <v>18</v>
      </c>
      <c r="H7" s="32" t="s">
        <v>34</v>
      </c>
    </row>
    <row r="8" spans="1:9" ht="102" x14ac:dyDescent="0.2">
      <c r="A8" s="35">
        <v>2.0099999999999998</v>
      </c>
      <c r="B8" s="30" t="s">
        <v>339</v>
      </c>
      <c r="C8" s="30"/>
      <c r="D8" s="30"/>
      <c r="E8" s="30"/>
      <c r="F8" s="30"/>
      <c r="G8" s="30"/>
      <c r="H8" s="30"/>
    </row>
    <row r="9" spans="1:9" x14ac:dyDescent="0.2">
      <c r="A9" s="29"/>
      <c r="B9" s="3" t="s">
        <v>335</v>
      </c>
      <c r="C9" s="29"/>
      <c r="D9" s="29"/>
      <c r="E9" s="29"/>
      <c r="F9" s="29"/>
      <c r="G9" s="29"/>
      <c r="H9" s="29"/>
    </row>
    <row r="10" spans="1:9" x14ac:dyDescent="0.2">
      <c r="A10" s="29"/>
      <c r="B10" s="3" t="s">
        <v>224</v>
      </c>
      <c r="C10" s="55">
        <v>1</v>
      </c>
      <c r="D10" s="39">
        <v>3</v>
      </c>
      <c r="E10" s="39">
        <v>0.75</v>
      </c>
      <c r="F10" s="39">
        <v>0.75</v>
      </c>
      <c r="G10" s="4">
        <v>1.69</v>
      </c>
      <c r="H10" s="36" t="s">
        <v>34</v>
      </c>
    </row>
    <row r="11" spans="1:9" x14ac:dyDescent="0.2">
      <c r="A11" s="29"/>
      <c r="B11" s="3" t="s">
        <v>327</v>
      </c>
      <c r="C11" s="55">
        <v>1</v>
      </c>
      <c r="D11" s="39">
        <v>3</v>
      </c>
      <c r="E11" s="39">
        <v>0.75</v>
      </c>
      <c r="F11" s="39">
        <v>0.75</v>
      </c>
      <c r="G11" s="4">
        <v>1.69</v>
      </c>
      <c r="H11" s="36" t="s">
        <v>34</v>
      </c>
    </row>
    <row r="12" spans="1:9" x14ac:dyDescent="0.2">
      <c r="A12" s="29"/>
      <c r="B12" s="41" t="s">
        <v>210</v>
      </c>
      <c r="C12" s="29"/>
      <c r="D12" s="29"/>
      <c r="E12" s="29"/>
      <c r="F12" s="29"/>
      <c r="G12" s="17">
        <v>3.38</v>
      </c>
      <c r="H12" s="32" t="s">
        <v>34</v>
      </c>
    </row>
    <row r="13" spans="1:9" ht="89.25" x14ac:dyDescent="0.2">
      <c r="A13" s="35">
        <v>2.02</v>
      </c>
      <c r="B13" s="30" t="s">
        <v>340</v>
      </c>
      <c r="C13" s="30"/>
      <c r="D13" s="30"/>
      <c r="E13" s="30"/>
      <c r="F13" s="30"/>
      <c r="G13" s="30"/>
      <c r="H13" s="30"/>
    </row>
    <row r="14" spans="1:9" x14ac:dyDescent="0.2">
      <c r="A14" s="29"/>
      <c r="B14" s="3" t="s">
        <v>196</v>
      </c>
      <c r="C14" s="29"/>
      <c r="D14" s="29"/>
      <c r="E14" s="29"/>
      <c r="F14" s="29"/>
      <c r="G14" s="29"/>
      <c r="H14" s="29"/>
    </row>
    <row r="15" spans="1:9" x14ac:dyDescent="0.2">
      <c r="A15" s="29"/>
      <c r="B15" s="3" t="s">
        <v>324</v>
      </c>
      <c r="C15" s="55">
        <v>1</v>
      </c>
      <c r="D15" s="39">
        <v>42</v>
      </c>
      <c r="E15" s="39">
        <v>0.75</v>
      </c>
      <c r="F15" s="39">
        <v>0.75</v>
      </c>
      <c r="G15" s="4">
        <v>23.63</v>
      </c>
      <c r="H15" s="36" t="s">
        <v>34</v>
      </c>
    </row>
    <row r="16" spans="1:9" x14ac:dyDescent="0.2">
      <c r="A16" s="29"/>
      <c r="B16" s="41" t="s">
        <v>210</v>
      </c>
      <c r="C16" s="29"/>
      <c r="D16" s="29"/>
      <c r="E16" s="29"/>
      <c r="F16" s="29"/>
      <c r="G16" s="17">
        <v>23.63</v>
      </c>
      <c r="H16" s="32" t="s">
        <v>34</v>
      </c>
    </row>
    <row r="17" spans="1:8" ht="89.25" x14ac:dyDescent="0.2">
      <c r="A17" s="35">
        <v>2.0299999999999998</v>
      </c>
      <c r="B17" s="30" t="s">
        <v>341</v>
      </c>
      <c r="C17" s="30"/>
      <c r="D17" s="30"/>
      <c r="E17" s="30"/>
      <c r="F17" s="30"/>
      <c r="G17" s="30"/>
      <c r="H17" s="30"/>
    </row>
    <row r="18" spans="1:8" x14ac:dyDescent="0.2">
      <c r="A18" s="29"/>
      <c r="B18" s="3" t="s">
        <v>336</v>
      </c>
      <c r="C18" s="55">
        <v>1</v>
      </c>
      <c r="D18" s="39">
        <v>15</v>
      </c>
      <c r="E18" s="39">
        <v>8</v>
      </c>
      <c r="F18" s="39">
        <v>0.5</v>
      </c>
      <c r="G18" s="4">
        <v>60</v>
      </c>
      <c r="H18" s="36" t="s">
        <v>34</v>
      </c>
    </row>
    <row r="19" spans="1:8" x14ac:dyDescent="0.2">
      <c r="A19" s="29"/>
      <c r="B19" s="41" t="s">
        <v>210</v>
      </c>
      <c r="C19" s="29"/>
      <c r="D19" s="29"/>
      <c r="E19" s="29"/>
      <c r="F19" s="29"/>
      <c r="G19" s="17">
        <v>60</v>
      </c>
      <c r="H19" s="32" t="s">
        <v>34</v>
      </c>
    </row>
    <row r="20" spans="1:8" x14ac:dyDescent="0.2">
      <c r="A20" s="29"/>
      <c r="B20" s="29"/>
      <c r="C20" s="29"/>
      <c r="D20" s="29"/>
      <c r="E20" s="29"/>
      <c r="F20" s="29"/>
      <c r="G20" s="29"/>
      <c r="H20" s="29"/>
    </row>
    <row r="21" spans="1:8" ht="51" x14ac:dyDescent="0.2">
      <c r="A21" s="35">
        <v>2.04</v>
      </c>
      <c r="B21" s="30" t="s">
        <v>342</v>
      </c>
      <c r="C21" s="30"/>
      <c r="D21" s="30"/>
      <c r="E21" s="30"/>
      <c r="F21" s="30"/>
      <c r="G21" s="30"/>
      <c r="H21" s="30"/>
    </row>
    <row r="22" spans="1:8" x14ac:dyDescent="0.2">
      <c r="A22" s="29"/>
      <c r="B22" s="29"/>
      <c r="C22" s="55">
        <v>1</v>
      </c>
      <c r="D22" s="39">
        <v>42</v>
      </c>
      <c r="E22" s="29"/>
      <c r="F22" s="39">
        <v>9</v>
      </c>
      <c r="G22" s="4">
        <v>378</v>
      </c>
      <c r="H22" s="36" t="s">
        <v>32</v>
      </c>
    </row>
    <row r="23" spans="1:8" x14ac:dyDescent="0.2">
      <c r="A23" s="29"/>
      <c r="B23" s="29"/>
      <c r="C23" s="29"/>
      <c r="D23" s="29"/>
      <c r="E23" s="143" t="s">
        <v>218</v>
      </c>
      <c r="F23" s="144"/>
      <c r="G23" s="17">
        <v>378</v>
      </c>
      <c r="H23" s="32" t="s">
        <v>32</v>
      </c>
    </row>
    <row r="24" spans="1:8" x14ac:dyDescent="0.2">
      <c r="A24" s="29"/>
      <c r="B24" s="177" t="s">
        <v>270</v>
      </c>
      <c r="C24" s="178"/>
      <c r="D24" s="179"/>
      <c r="E24" s="29"/>
      <c r="F24" s="29"/>
      <c r="G24" s="29"/>
      <c r="H24" s="29"/>
    </row>
    <row r="25" spans="1:8" x14ac:dyDescent="0.2">
      <c r="A25" s="29"/>
      <c r="B25" s="3" t="s">
        <v>221</v>
      </c>
      <c r="C25" s="29"/>
      <c r="D25" s="29"/>
      <c r="E25" s="29"/>
      <c r="F25" s="29"/>
      <c r="G25" s="29"/>
      <c r="H25" s="29"/>
    </row>
    <row r="26" spans="1:8" x14ac:dyDescent="0.2">
      <c r="A26" s="29"/>
      <c r="B26" s="3" t="s">
        <v>266</v>
      </c>
      <c r="C26" s="55">
        <v>1</v>
      </c>
      <c r="D26" s="39">
        <v>15.75</v>
      </c>
      <c r="E26" s="29"/>
      <c r="F26" s="29"/>
      <c r="G26" s="4">
        <v>15.75</v>
      </c>
      <c r="H26" s="36" t="s">
        <v>32</v>
      </c>
    </row>
    <row r="27" spans="1:8" x14ac:dyDescent="0.2">
      <c r="A27" s="29"/>
      <c r="B27" s="29"/>
      <c r="C27" s="55">
        <v>1</v>
      </c>
      <c r="D27" s="39">
        <v>15</v>
      </c>
      <c r="E27" s="29"/>
      <c r="F27" s="29"/>
      <c r="G27" s="4">
        <v>15</v>
      </c>
      <c r="H27" s="29"/>
    </row>
    <row r="28" spans="1:8" x14ac:dyDescent="0.2">
      <c r="A28" s="29"/>
      <c r="B28" s="29"/>
      <c r="C28" s="29"/>
      <c r="D28" s="29"/>
      <c r="E28" s="143" t="s">
        <v>230</v>
      </c>
      <c r="F28" s="144"/>
      <c r="G28" s="17">
        <v>30.75</v>
      </c>
      <c r="H28" s="32" t="s">
        <v>32</v>
      </c>
    </row>
    <row r="29" spans="1:8" x14ac:dyDescent="0.2">
      <c r="A29" s="29"/>
      <c r="B29" s="3" t="s">
        <v>210</v>
      </c>
      <c r="C29" s="29"/>
      <c r="D29" s="29"/>
      <c r="E29" s="147" t="s">
        <v>269</v>
      </c>
      <c r="F29" s="148"/>
      <c r="G29" s="17">
        <v>347.25</v>
      </c>
      <c r="H29" s="32" t="s">
        <v>32</v>
      </c>
    </row>
    <row r="30" spans="1:8" ht="76.5" x14ac:dyDescent="0.2">
      <c r="A30" s="39">
        <v>2.0499999999999998</v>
      </c>
      <c r="B30" s="30" t="s">
        <v>343</v>
      </c>
      <c r="C30" s="30"/>
      <c r="D30" s="30"/>
      <c r="E30" s="30"/>
      <c r="F30" s="30"/>
      <c r="G30" s="30"/>
      <c r="H30" s="30"/>
    </row>
    <row r="31" spans="1:8" x14ac:dyDescent="0.2">
      <c r="A31" s="29"/>
      <c r="B31" s="3" t="s">
        <v>324</v>
      </c>
      <c r="C31" s="55">
        <v>1</v>
      </c>
      <c r="D31" s="39">
        <v>7</v>
      </c>
      <c r="E31" s="39">
        <v>14</v>
      </c>
      <c r="F31" s="29"/>
      <c r="G31" s="4">
        <v>98</v>
      </c>
      <c r="H31" s="36" t="s">
        <v>32</v>
      </c>
    </row>
    <row r="32" spans="1:8" x14ac:dyDescent="0.2">
      <c r="A32" s="29"/>
      <c r="B32" s="3" t="s">
        <v>210</v>
      </c>
      <c r="C32" s="29"/>
      <c r="D32" s="29"/>
      <c r="E32" s="29"/>
      <c r="F32" s="29"/>
      <c r="G32" s="17">
        <v>98</v>
      </c>
      <c r="H32" s="32" t="s">
        <v>32</v>
      </c>
    </row>
    <row r="33" spans="1:8" ht="76.5" x14ac:dyDescent="0.2">
      <c r="A33" s="39">
        <v>2.06</v>
      </c>
      <c r="B33" s="30" t="s">
        <v>344</v>
      </c>
      <c r="C33" s="30"/>
      <c r="D33" s="30"/>
      <c r="E33" s="30"/>
      <c r="F33" s="30"/>
      <c r="G33" s="30"/>
      <c r="H33" s="30"/>
    </row>
    <row r="34" spans="1:8" x14ac:dyDescent="0.2">
      <c r="A34" s="29"/>
      <c r="B34" s="3" t="s">
        <v>324</v>
      </c>
      <c r="C34" s="39">
        <v>1</v>
      </c>
      <c r="D34" s="39">
        <v>42</v>
      </c>
      <c r="E34" s="29"/>
      <c r="F34" s="39">
        <v>9</v>
      </c>
      <c r="G34" s="4">
        <v>378</v>
      </c>
      <c r="H34" s="36" t="s">
        <v>32</v>
      </c>
    </row>
    <row r="35" spans="1:8" x14ac:dyDescent="0.2">
      <c r="A35" s="29"/>
      <c r="B35" s="3" t="s">
        <v>325</v>
      </c>
      <c r="C35" s="39">
        <v>2</v>
      </c>
      <c r="D35" s="39">
        <v>125</v>
      </c>
      <c r="E35" s="29"/>
      <c r="F35" s="39">
        <v>4</v>
      </c>
      <c r="G35" s="4">
        <v>1000</v>
      </c>
      <c r="H35" s="36" t="s">
        <v>32</v>
      </c>
    </row>
    <row r="36" spans="1:8" x14ac:dyDescent="0.2">
      <c r="A36" s="29"/>
      <c r="B36" s="29"/>
      <c r="C36" s="29"/>
      <c r="D36" s="29"/>
      <c r="E36" s="143" t="s">
        <v>218</v>
      </c>
      <c r="F36" s="144"/>
      <c r="G36" s="17">
        <v>1378</v>
      </c>
      <c r="H36" s="32" t="s">
        <v>32</v>
      </c>
    </row>
    <row r="37" spans="1:8" x14ac:dyDescent="0.2">
      <c r="A37" s="29"/>
      <c r="B37" s="3" t="s">
        <v>337</v>
      </c>
      <c r="C37" s="29"/>
      <c r="D37" s="29"/>
      <c r="E37" s="29"/>
      <c r="F37" s="29"/>
      <c r="G37" s="29"/>
      <c r="H37" s="29"/>
    </row>
    <row r="38" spans="1:8" x14ac:dyDescent="0.2">
      <c r="A38" s="29"/>
      <c r="B38" s="3" t="s">
        <v>266</v>
      </c>
      <c r="C38" s="39">
        <v>1</v>
      </c>
      <c r="D38" s="39">
        <v>15.75</v>
      </c>
      <c r="E38" s="29"/>
      <c r="F38" s="29"/>
      <c r="G38" s="4">
        <v>15.75</v>
      </c>
      <c r="H38" s="36" t="s">
        <v>32</v>
      </c>
    </row>
    <row r="39" spans="1:8" x14ac:dyDescent="0.2">
      <c r="A39" s="29"/>
      <c r="B39" s="29"/>
      <c r="C39" s="29"/>
      <c r="D39" s="39">
        <v>15</v>
      </c>
      <c r="E39" s="29"/>
      <c r="F39" s="29"/>
      <c r="G39" s="4">
        <v>15</v>
      </c>
      <c r="H39" s="36" t="s">
        <v>32</v>
      </c>
    </row>
    <row r="40" spans="1:8" x14ac:dyDescent="0.2">
      <c r="A40" s="29"/>
      <c r="B40" s="29"/>
      <c r="C40" s="29"/>
      <c r="D40" s="29"/>
      <c r="E40" s="143" t="s">
        <v>230</v>
      </c>
      <c r="F40" s="144"/>
      <c r="G40" s="17">
        <v>30.75</v>
      </c>
      <c r="H40" s="32" t="s">
        <v>32</v>
      </c>
    </row>
    <row r="41" spans="1:8" x14ac:dyDescent="0.2">
      <c r="A41" s="29"/>
      <c r="B41" s="3" t="s">
        <v>210</v>
      </c>
      <c r="C41" s="29"/>
      <c r="D41" s="29"/>
      <c r="E41" s="131"/>
      <c r="F41" s="133"/>
      <c r="G41" s="17">
        <v>1347.25</v>
      </c>
      <c r="H41" s="32" t="s">
        <v>32</v>
      </c>
    </row>
  </sheetData>
  <mergeCells count="14">
    <mergeCell ref="E40:F40"/>
    <mergeCell ref="E41:F41"/>
    <mergeCell ref="E23:F23"/>
    <mergeCell ref="B24:D24"/>
    <mergeCell ref="E28:F28"/>
    <mergeCell ref="E29:F29"/>
    <mergeCell ref="E36:F36"/>
    <mergeCell ref="A1:I1"/>
    <mergeCell ref="A2:A3"/>
    <mergeCell ref="B2:B3"/>
    <mergeCell ref="C2:C3"/>
    <mergeCell ref="D2:F2"/>
    <mergeCell ref="G2:G3"/>
    <mergeCell ref="H2:H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19"/>
  <sheetViews>
    <sheetView topLeftCell="A18" workbookViewId="0">
      <selection activeCell="H34" sqref="H34"/>
    </sheetView>
  </sheetViews>
  <sheetFormatPr defaultRowHeight="12.75" x14ac:dyDescent="0.2"/>
  <cols>
    <col min="1" max="1" width="5.5" style="1" customWidth="1"/>
    <col min="2" max="2" width="47.33203125" style="1" customWidth="1"/>
    <col min="3" max="3" width="5.1640625" style="1" customWidth="1"/>
    <col min="4" max="4" width="8.1640625" style="1" customWidth="1"/>
    <col min="5" max="5" width="6.6640625" style="1" customWidth="1"/>
    <col min="6" max="6" width="14" style="1" customWidth="1"/>
    <col min="7" max="7" width="8.5" style="1" customWidth="1"/>
    <col min="8" max="8" width="5.83203125" style="1" customWidth="1"/>
    <col min="9" max="16384" width="9.33203125" style="1"/>
  </cols>
  <sheetData>
    <row r="1" spans="1:8" ht="24" customHeight="1" x14ac:dyDescent="0.2">
      <c r="A1" s="103" t="s">
        <v>0</v>
      </c>
      <c r="B1" s="103"/>
      <c r="C1" s="103"/>
      <c r="D1" s="103"/>
      <c r="E1" s="103"/>
      <c r="F1" s="103"/>
      <c r="G1" s="103"/>
      <c r="H1" s="103"/>
    </row>
    <row r="2" spans="1:8" x14ac:dyDescent="0.2">
      <c r="A2" s="115" t="s">
        <v>30</v>
      </c>
      <c r="B2" s="115"/>
      <c r="C2" s="83"/>
      <c r="D2" s="83"/>
      <c r="E2" s="83"/>
      <c r="F2" s="180" t="s">
        <v>306</v>
      </c>
      <c r="G2" s="180"/>
      <c r="H2" s="180"/>
    </row>
    <row r="3" spans="1:8" x14ac:dyDescent="0.2">
      <c r="A3" s="107" t="s">
        <v>174</v>
      </c>
      <c r="B3" s="134" t="s">
        <v>175</v>
      </c>
      <c r="C3" s="107" t="s">
        <v>112</v>
      </c>
      <c r="D3" s="122" t="s">
        <v>329</v>
      </c>
      <c r="E3" s="123"/>
      <c r="F3" s="124"/>
      <c r="G3" s="172" t="s">
        <v>24</v>
      </c>
      <c r="H3" s="107" t="s">
        <v>25</v>
      </c>
    </row>
    <row r="4" spans="1:8" x14ac:dyDescent="0.2">
      <c r="A4" s="108"/>
      <c r="B4" s="135"/>
      <c r="C4" s="108"/>
      <c r="D4" s="32" t="s">
        <v>177</v>
      </c>
      <c r="E4" s="32" t="s">
        <v>178</v>
      </c>
      <c r="F4" s="32" t="s">
        <v>179</v>
      </c>
      <c r="G4" s="173"/>
      <c r="H4" s="108"/>
    </row>
    <row r="5" spans="1:8" ht="89.25" x14ac:dyDescent="0.2">
      <c r="A5" s="35">
        <v>2.0699999999999998</v>
      </c>
      <c r="B5" s="30" t="s">
        <v>346</v>
      </c>
      <c r="C5" s="30"/>
      <c r="D5" s="30"/>
      <c r="E5" s="30"/>
      <c r="F5" s="30"/>
      <c r="G5" s="30"/>
      <c r="H5" s="30"/>
    </row>
    <row r="6" spans="1:8" x14ac:dyDescent="0.2">
      <c r="A6" s="29"/>
      <c r="B6" s="3" t="s">
        <v>345</v>
      </c>
      <c r="C6" s="55">
        <v>1</v>
      </c>
      <c r="D6" s="39">
        <v>1347.25</v>
      </c>
      <c r="E6" s="55">
        <v>1</v>
      </c>
      <c r="F6" s="29"/>
      <c r="G6" s="4">
        <v>1347.25</v>
      </c>
      <c r="H6" s="36" t="s">
        <v>32</v>
      </c>
    </row>
    <row r="7" spans="1:8" x14ac:dyDescent="0.2">
      <c r="A7" s="29"/>
      <c r="B7" s="41" t="s">
        <v>210</v>
      </c>
      <c r="C7" s="29"/>
      <c r="D7" s="29"/>
      <c r="E7" s="29"/>
      <c r="F7" s="29"/>
      <c r="G7" s="17">
        <v>1347.25</v>
      </c>
      <c r="H7" s="32" t="s">
        <v>32</v>
      </c>
    </row>
    <row r="8" spans="1:8" ht="102" x14ac:dyDescent="0.2">
      <c r="A8" s="35">
        <v>2.08</v>
      </c>
      <c r="B8" s="30" t="s">
        <v>347</v>
      </c>
      <c r="C8" s="30"/>
      <c r="D8" s="30"/>
      <c r="E8" s="30"/>
      <c r="F8" s="30"/>
      <c r="G8" s="30"/>
      <c r="H8" s="30"/>
    </row>
    <row r="9" spans="1:8" x14ac:dyDescent="0.2">
      <c r="A9" s="29"/>
      <c r="B9" s="3" t="s">
        <v>224</v>
      </c>
      <c r="C9" s="55">
        <v>1</v>
      </c>
      <c r="D9" s="39">
        <v>3</v>
      </c>
      <c r="E9" s="29"/>
      <c r="F9" s="39">
        <v>7</v>
      </c>
      <c r="G9" s="4">
        <v>21</v>
      </c>
      <c r="H9" s="36" t="s">
        <v>32</v>
      </c>
    </row>
    <row r="10" spans="1:8" x14ac:dyDescent="0.2">
      <c r="A10" s="29"/>
      <c r="B10" s="41" t="s">
        <v>210</v>
      </c>
      <c r="C10" s="29"/>
      <c r="D10" s="29"/>
      <c r="E10" s="29"/>
      <c r="F10" s="29"/>
      <c r="G10" s="17">
        <v>21</v>
      </c>
      <c r="H10" s="32" t="s">
        <v>32</v>
      </c>
    </row>
    <row r="11" spans="1:8" ht="165.75" x14ac:dyDescent="0.2">
      <c r="A11" s="35">
        <v>2.09</v>
      </c>
      <c r="B11" s="30" t="s">
        <v>348</v>
      </c>
      <c r="C11" s="30"/>
      <c r="D11" s="30"/>
      <c r="E11" s="30"/>
      <c r="F11" s="30"/>
      <c r="G11" s="30"/>
      <c r="H11" s="30"/>
    </row>
    <row r="12" spans="1:8" x14ac:dyDescent="0.2">
      <c r="A12" s="29"/>
      <c r="B12" s="29"/>
      <c r="C12" s="55">
        <v>1</v>
      </c>
      <c r="D12" s="39">
        <v>3</v>
      </c>
      <c r="E12" s="29"/>
      <c r="F12" s="55">
        <v>5</v>
      </c>
      <c r="G12" s="4">
        <v>15</v>
      </c>
      <c r="H12" s="36" t="s">
        <v>32</v>
      </c>
    </row>
    <row r="13" spans="1:8" x14ac:dyDescent="0.2">
      <c r="A13" s="29"/>
      <c r="B13" s="41" t="s">
        <v>210</v>
      </c>
      <c r="C13" s="29"/>
      <c r="D13" s="29"/>
      <c r="E13" s="29"/>
      <c r="F13" s="29"/>
      <c r="G13" s="17">
        <v>15</v>
      </c>
      <c r="H13" s="32" t="s">
        <v>32</v>
      </c>
    </row>
    <row r="14" spans="1:8" ht="89.25" x14ac:dyDescent="0.2">
      <c r="A14" s="35">
        <v>3.01</v>
      </c>
      <c r="B14" s="30" t="s">
        <v>349</v>
      </c>
      <c r="C14" s="30"/>
      <c r="D14" s="30"/>
      <c r="E14" s="30"/>
      <c r="F14" s="30"/>
      <c r="G14" s="30"/>
      <c r="H14" s="30"/>
    </row>
    <row r="15" spans="1:8" x14ac:dyDescent="0.2">
      <c r="A15" s="29"/>
      <c r="B15" s="29"/>
      <c r="C15" s="55">
        <v>1</v>
      </c>
      <c r="D15" s="39">
        <v>930</v>
      </c>
      <c r="E15" s="29"/>
      <c r="F15" s="29"/>
      <c r="G15" s="4">
        <v>930</v>
      </c>
      <c r="H15" s="36" t="s">
        <v>32</v>
      </c>
    </row>
    <row r="16" spans="1:8" x14ac:dyDescent="0.2">
      <c r="A16" s="29"/>
      <c r="B16" s="41" t="s">
        <v>210</v>
      </c>
      <c r="C16" s="29"/>
      <c r="D16" s="29"/>
      <c r="E16" s="29"/>
      <c r="F16" s="29"/>
      <c r="G16" s="17">
        <v>930</v>
      </c>
      <c r="H16" s="32" t="s">
        <v>32</v>
      </c>
    </row>
    <row r="17" spans="1:8" ht="140.25" x14ac:dyDescent="0.2">
      <c r="A17" s="35">
        <v>3.02</v>
      </c>
      <c r="B17" s="30" t="s">
        <v>350</v>
      </c>
      <c r="C17" s="30"/>
      <c r="D17" s="30"/>
      <c r="E17" s="30"/>
      <c r="F17" s="30"/>
      <c r="G17" s="30"/>
      <c r="H17" s="30"/>
    </row>
    <row r="18" spans="1:8" x14ac:dyDescent="0.2">
      <c r="A18" s="29"/>
      <c r="B18" s="29"/>
      <c r="C18" s="55">
        <v>1</v>
      </c>
      <c r="D18" s="39">
        <v>930</v>
      </c>
      <c r="E18" s="29"/>
      <c r="F18" s="29"/>
      <c r="G18" s="4">
        <v>930</v>
      </c>
      <c r="H18" s="36" t="s">
        <v>32</v>
      </c>
    </row>
    <row r="19" spans="1:8" x14ac:dyDescent="0.2">
      <c r="A19" s="29"/>
      <c r="B19" s="3" t="s">
        <v>210</v>
      </c>
      <c r="C19" s="29"/>
      <c r="D19" s="29"/>
      <c r="E19" s="29"/>
      <c r="F19" s="29"/>
      <c r="G19" s="17">
        <v>930</v>
      </c>
      <c r="H19" s="32" t="s">
        <v>32</v>
      </c>
    </row>
  </sheetData>
  <mergeCells count="9">
    <mergeCell ref="A1:H1"/>
    <mergeCell ref="A2:B2"/>
    <mergeCell ref="F2:H2"/>
    <mergeCell ref="A3:A4"/>
    <mergeCell ref="B3:B4"/>
    <mergeCell ref="C3:C4"/>
    <mergeCell ref="D3:F3"/>
    <mergeCell ref="G3:G4"/>
    <mergeCell ref="H3: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0"/>
  <sheetViews>
    <sheetView topLeftCell="A16" workbookViewId="0">
      <selection activeCell="L24" sqref="L24"/>
    </sheetView>
  </sheetViews>
  <sheetFormatPr defaultRowHeight="12.75" x14ac:dyDescent="0.2"/>
  <cols>
    <col min="1" max="1" width="5.5" style="1" customWidth="1"/>
    <col min="2" max="2" width="8.5" style="1" customWidth="1"/>
    <col min="3" max="3" width="57.1640625" style="1" customWidth="1"/>
    <col min="4" max="4" width="13.5" style="1" customWidth="1"/>
    <col min="5" max="5" width="6.6640625" style="1" customWidth="1"/>
    <col min="6" max="6" width="10" style="1" customWidth="1"/>
    <col min="7" max="7" width="12.6640625" style="1" customWidth="1"/>
    <col min="8" max="8" width="5.83203125" style="1" customWidth="1"/>
    <col min="9" max="16384" width="9.33203125" style="1"/>
  </cols>
  <sheetData>
    <row r="1" spans="1:7" x14ac:dyDescent="0.2">
      <c r="A1" s="115" t="s">
        <v>21</v>
      </c>
      <c r="B1" s="115"/>
      <c r="C1" s="115"/>
      <c r="D1" s="115" t="s">
        <v>0</v>
      </c>
      <c r="E1" s="115"/>
      <c r="F1" s="115"/>
      <c r="G1" s="115"/>
    </row>
    <row r="2" spans="1:7" ht="25.5" x14ac:dyDescent="0.2">
      <c r="A2" s="7" t="s">
        <v>36</v>
      </c>
      <c r="B2" s="32" t="s">
        <v>22</v>
      </c>
      <c r="C2" s="33" t="s">
        <v>23</v>
      </c>
      <c r="D2" s="34" t="s">
        <v>24</v>
      </c>
      <c r="E2" s="32" t="s">
        <v>25</v>
      </c>
      <c r="F2" s="28" t="s">
        <v>37</v>
      </c>
      <c r="G2" s="7" t="s">
        <v>38</v>
      </c>
    </row>
    <row r="3" spans="1:7" ht="63.75" x14ac:dyDescent="0.2">
      <c r="A3" s="39">
        <v>7.02</v>
      </c>
      <c r="B3" s="30"/>
      <c r="C3" s="30" t="s">
        <v>43</v>
      </c>
      <c r="D3" s="30"/>
      <c r="E3" s="30"/>
      <c r="F3" s="30"/>
      <c r="G3" s="30"/>
    </row>
    <row r="4" spans="1:7" x14ac:dyDescent="0.2">
      <c r="A4" s="29"/>
      <c r="B4" s="36" t="s">
        <v>27</v>
      </c>
      <c r="C4" s="3" t="s">
        <v>4</v>
      </c>
      <c r="D4" s="4">
        <v>86.63</v>
      </c>
      <c r="E4" s="36" t="s">
        <v>34</v>
      </c>
      <c r="F4" s="4">
        <v>0</v>
      </c>
      <c r="G4" s="38">
        <f>+D4*F4</f>
        <v>0</v>
      </c>
    </row>
    <row r="5" spans="1:7" x14ac:dyDescent="0.2">
      <c r="A5" s="29"/>
      <c r="B5" s="29"/>
      <c r="C5" s="29"/>
      <c r="D5" s="29"/>
      <c r="E5" s="29"/>
      <c r="F5" s="29"/>
      <c r="G5" s="29"/>
    </row>
    <row r="6" spans="1:7" ht="25.5" x14ac:dyDescent="0.2">
      <c r="A6" s="9">
        <v>8</v>
      </c>
      <c r="B6" s="2"/>
      <c r="C6" s="30" t="s">
        <v>44</v>
      </c>
      <c r="D6" s="2"/>
      <c r="E6" s="2"/>
      <c r="F6" s="2"/>
      <c r="G6" s="2"/>
    </row>
    <row r="7" spans="1:7" ht="89.25" x14ac:dyDescent="0.2">
      <c r="A7" s="35">
        <v>8.01</v>
      </c>
      <c r="B7" s="30"/>
      <c r="C7" s="30" t="s">
        <v>45</v>
      </c>
      <c r="D7" s="30"/>
      <c r="E7" s="30"/>
      <c r="F7" s="30"/>
      <c r="G7" s="30"/>
    </row>
    <row r="8" spans="1:7" x14ac:dyDescent="0.2">
      <c r="A8" s="29"/>
      <c r="B8" s="36" t="s">
        <v>27</v>
      </c>
      <c r="C8" s="3" t="s">
        <v>4</v>
      </c>
      <c r="D8" s="4">
        <v>112.22</v>
      </c>
      <c r="E8" s="36" t="s">
        <v>34</v>
      </c>
      <c r="F8" s="4">
        <v>0</v>
      </c>
      <c r="G8" s="38">
        <f t="shared" ref="G8:G9" si="0">+D8*F8</f>
        <v>0</v>
      </c>
    </row>
    <row r="9" spans="1:7" x14ac:dyDescent="0.2">
      <c r="A9" s="29"/>
      <c r="B9" s="36" t="s">
        <v>27</v>
      </c>
      <c r="C9" s="3" t="s">
        <v>30</v>
      </c>
      <c r="D9" s="4">
        <v>18</v>
      </c>
      <c r="E9" s="36" t="s">
        <v>34</v>
      </c>
      <c r="F9" s="4">
        <v>0</v>
      </c>
      <c r="G9" s="38">
        <f t="shared" si="0"/>
        <v>0</v>
      </c>
    </row>
    <row r="10" spans="1:7" x14ac:dyDescent="0.2">
      <c r="A10" s="29"/>
      <c r="B10" s="29"/>
      <c r="C10" s="29"/>
      <c r="D10" s="29"/>
      <c r="E10" s="29"/>
      <c r="F10" s="29"/>
      <c r="G10" s="29"/>
    </row>
    <row r="11" spans="1:7" ht="89.25" x14ac:dyDescent="0.2">
      <c r="A11" s="35">
        <v>8.02</v>
      </c>
      <c r="B11" s="30"/>
      <c r="C11" s="30" t="s">
        <v>46</v>
      </c>
      <c r="D11" s="30"/>
      <c r="E11" s="30"/>
      <c r="F11" s="30"/>
      <c r="G11" s="30"/>
    </row>
    <row r="12" spans="1:7" x14ac:dyDescent="0.2">
      <c r="A12" s="29"/>
      <c r="B12" s="36" t="s">
        <v>27</v>
      </c>
      <c r="C12" s="3" t="s">
        <v>4</v>
      </c>
      <c r="D12" s="4">
        <v>81.56</v>
      </c>
      <c r="E12" s="36" t="s">
        <v>34</v>
      </c>
      <c r="F12" s="4">
        <v>0</v>
      </c>
      <c r="G12" s="38">
        <f t="shared" ref="G12:G13" si="1">+D12*F12</f>
        <v>0</v>
      </c>
    </row>
    <row r="13" spans="1:7" x14ac:dyDescent="0.2">
      <c r="A13" s="29"/>
      <c r="B13" s="36" t="s">
        <v>27</v>
      </c>
      <c r="C13" s="3" t="s">
        <v>30</v>
      </c>
      <c r="D13" s="4">
        <v>3.38</v>
      </c>
      <c r="E13" s="36" t="s">
        <v>34</v>
      </c>
      <c r="F13" s="4">
        <v>0</v>
      </c>
      <c r="G13" s="38">
        <f t="shared" si="1"/>
        <v>0</v>
      </c>
    </row>
    <row r="14" spans="1:7" x14ac:dyDescent="0.2">
      <c r="A14" s="29"/>
      <c r="B14" s="29"/>
      <c r="C14" s="29"/>
      <c r="D14" s="29"/>
      <c r="E14" s="29"/>
      <c r="F14" s="29"/>
      <c r="G14" s="29"/>
    </row>
    <row r="15" spans="1:7" ht="63.75" x14ac:dyDescent="0.2">
      <c r="A15" s="39">
        <v>8.0299999999999994</v>
      </c>
      <c r="B15" s="30"/>
      <c r="C15" s="30" t="s">
        <v>47</v>
      </c>
      <c r="D15" s="30"/>
      <c r="E15" s="30"/>
      <c r="F15" s="30"/>
      <c r="G15" s="30"/>
    </row>
    <row r="16" spans="1:7" x14ac:dyDescent="0.2">
      <c r="A16" s="29"/>
      <c r="B16" s="36" t="s">
        <v>27</v>
      </c>
      <c r="C16" s="3" t="s">
        <v>4</v>
      </c>
      <c r="D16" s="4">
        <v>283.25</v>
      </c>
      <c r="E16" s="36" t="s">
        <v>34</v>
      </c>
      <c r="F16" s="4">
        <v>0</v>
      </c>
      <c r="G16" s="38">
        <f t="shared" ref="G16:G17" si="2">+D16*F16</f>
        <v>0</v>
      </c>
    </row>
    <row r="17" spans="1:8" x14ac:dyDescent="0.2">
      <c r="A17" s="29"/>
      <c r="B17" s="36" t="s">
        <v>27</v>
      </c>
      <c r="C17" s="3" t="s">
        <v>30</v>
      </c>
      <c r="D17" s="4">
        <v>23.63</v>
      </c>
      <c r="E17" s="36" t="s">
        <v>34</v>
      </c>
      <c r="F17" s="4">
        <v>0</v>
      </c>
      <c r="G17" s="38">
        <f t="shared" si="2"/>
        <v>0</v>
      </c>
    </row>
    <row r="18" spans="1:8" x14ac:dyDescent="0.2">
      <c r="A18" s="29"/>
      <c r="B18" s="29"/>
      <c r="C18" s="29"/>
      <c r="D18" s="29"/>
      <c r="E18" s="29"/>
      <c r="F18" s="29"/>
      <c r="G18" s="29"/>
    </row>
    <row r="19" spans="1:8" ht="63.75" x14ac:dyDescent="0.2">
      <c r="A19" s="39">
        <v>8.0399999999999991</v>
      </c>
      <c r="B19" s="30"/>
      <c r="C19" s="30" t="s">
        <v>48</v>
      </c>
      <c r="D19" s="30"/>
      <c r="E19" s="30"/>
      <c r="F19" s="30"/>
      <c r="G19" s="30"/>
    </row>
    <row r="20" spans="1:8" x14ac:dyDescent="0.2">
      <c r="A20" s="29"/>
      <c r="B20" s="36" t="s">
        <v>27</v>
      </c>
      <c r="C20" s="3" t="s">
        <v>4</v>
      </c>
      <c r="D20" s="4">
        <v>70</v>
      </c>
      <c r="E20" s="36" t="s">
        <v>34</v>
      </c>
      <c r="F20" s="4">
        <v>0</v>
      </c>
      <c r="G20" s="38">
        <f>+D20*F20</f>
        <v>0</v>
      </c>
    </row>
    <row r="21" spans="1:8" x14ac:dyDescent="0.2">
      <c r="A21" s="29"/>
      <c r="B21" s="29"/>
      <c r="C21" s="29"/>
      <c r="D21" s="29"/>
      <c r="E21" s="29"/>
      <c r="F21" s="29"/>
      <c r="G21" s="29"/>
    </row>
    <row r="22" spans="1:8" ht="63.75" x14ac:dyDescent="0.2">
      <c r="A22" s="39">
        <v>8.0500000000000007</v>
      </c>
      <c r="B22" s="30"/>
      <c r="C22" s="30" t="s">
        <v>49</v>
      </c>
      <c r="D22" s="30"/>
      <c r="E22" s="30"/>
      <c r="F22" s="30"/>
      <c r="G22" s="30"/>
    </row>
    <row r="23" spans="1:8" x14ac:dyDescent="0.2">
      <c r="A23" s="29"/>
      <c r="B23" s="36" t="s">
        <v>27</v>
      </c>
      <c r="C23" s="3" t="s">
        <v>4</v>
      </c>
      <c r="D23" s="4">
        <v>540</v>
      </c>
      <c r="E23" s="36" t="s">
        <v>34</v>
      </c>
      <c r="F23" s="4">
        <v>0</v>
      </c>
      <c r="G23" s="38">
        <f t="shared" ref="G23:G24" si="3">+D23*F23</f>
        <v>0</v>
      </c>
    </row>
    <row r="24" spans="1:8" x14ac:dyDescent="0.2">
      <c r="A24" s="29"/>
      <c r="B24" s="36" t="s">
        <v>27</v>
      </c>
      <c r="C24" s="3" t="s">
        <v>30</v>
      </c>
      <c r="D24" s="4">
        <v>60</v>
      </c>
      <c r="E24" s="36" t="s">
        <v>34</v>
      </c>
      <c r="F24" s="4">
        <v>0</v>
      </c>
      <c r="G24" s="38">
        <f t="shared" si="3"/>
        <v>0</v>
      </c>
    </row>
    <row r="25" spans="1:8" x14ac:dyDescent="0.2">
      <c r="A25" s="29"/>
      <c r="B25" s="29"/>
      <c r="C25" s="29"/>
      <c r="D25" s="29"/>
      <c r="E25" s="29"/>
      <c r="F25" s="29"/>
      <c r="G25" s="29"/>
    </row>
    <row r="26" spans="1:8" ht="102" x14ac:dyDescent="0.2">
      <c r="A26" s="35">
        <v>8.06</v>
      </c>
      <c r="B26" s="30"/>
      <c r="C26" s="30" t="s">
        <v>50</v>
      </c>
      <c r="D26" s="30"/>
      <c r="E26" s="30"/>
      <c r="F26" s="30"/>
      <c r="G26" s="30"/>
    </row>
    <row r="27" spans="1:8" x14ac:dyDescent="0.2">
      <c r="A27" s="29"/>
      <c r="B27" s="36" t="s">
        <v>27</v>
      </c>
      <c r="C27" s="3" t="s">
        <v>4</v>
      </c>
      <c r="D27" s="4">
        <v>80.92</v>
      </c>
      <c r="E27" s="36" t="s">
        <v>34</v>
      </c>
      <c r="F27" s="4">
        <v>0</v>
      </c>
      <c r="G27" s="38">
        <f t="shared" ref="G27:G28" si="4">+D27*F27</f>
        <v>0</v>
      </c>
    </row>
    <row r="28" spans="1:8" x14ac:dyDescent="0.2">
      <c r="A28" s="29"/>
      <c r="B28" s="36" t="s">
        <v>27</v>
      </c>
      <c r="C28" s="3" t="s">
        <v>30</v>
      </c>
      <c r="D28" s="4">
        <v>0</v>
      </c>
      <c r="E28" s="29"/>
      <c r="F28" s="4">
        <v>0</v>
      </c>
      <c r="G28" s="38">
        <f t="shared" si="4"/>
        <v>0</v>
      </c>
    </row>
    <row r="29" spans="1:8" x14ac:dyDescent="0.2">
      <c r="A29" s="88"/>
      <c r="B29" s="84"/>
      <c r="C29" s="85"/>
      <c r="D29" s="86"/>
      <c r="E29" s="88"/>
      <c r="F29" s="86"/>
      <c r="G29" s="87">
        <f>SUM(G3:G28)</f>
        <v>0</v>
      </c>
    </row>
    <row r="30" spans="1:8" x14ac:dyDescent="0.2">
      <c r="A30" s="116" t="s">
        <v>42</v>
      </c>
      <c r="B30" s="116"/>
      <c r="C30" s="116"/>
      <c r="D30" s="116"/>
      <c r="E30" s="116"/>
      <c r="F30" s="116"/>
      <c r="G30" s="116"/>
      <c r="H30" s="116"/>
    </row>
  </sheetData>
  <mergeCells count="3">
    <mergeCell ref="A1:C1"/>
    <mergeCell ref="D1:G1"/>
    <mergeCell ref="A30:H3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topLeftCell="A31" workbookViewId="0">
      <selection activeCell="C18" sqref="C18"/>
    </sheetView>
  </sheetViews>
  <sheetFormatPr defaultRowHeight="12.75" x14ac:dyDescent="0.2"/>
  <cols>
    <col min="1" max="1" width="5.5" style="1" customWidth="1"/>
    <col min="2" max="2" width="8.5" style="1" customWidth="1"/>
    <col min="3" max="3" width="57.1640625" style="1" customWidth="1"/>
    <col min="4" max="4" width="13.5" style="1" customWidth="1"/>
    <col min="5" max="5" width="6.6640625" style="1" customWidth="1"/>
    <col min="6" max="6" width="10" style="1" customWidth="1"/>
    <col min="7" max="7" width="12.6640625" style="1" customWidth="1"/>
    <col min="8" max="8" width="5.83203125" style="1" customWidth="1"/>
    <col min="9" max="16384" width="9.33203125" style="1"/>
  </cols>
  <sheetData>
    <row r="1" spans="1:7" x14ac:dyDescent="0.2">
      <c r="A1" s="115" t="s">
        <v>21</v>
      </c>
      <c r="B1" s="115"/>
      <c r="C1" s="115"/>
      <c r="D1" s="115" t="s">
        <v>0</v>
      </c>
      <c r="E1" s="115"/>
      <c r="F1" s="115"/>
      <c r="G1" s="115"/>
    </row>
    <row r="2" spans="1:7" ht="25.5" x14ac:dyDescent="0.2">
      <c r="A2" s="7" t="s">
        <v>36</v>
      </c>
      <c r="B2" s="32" t="s">
        <v>22</v>
      </c>
      <c r="C2" s="33" t="s">
        <v>23</v>
      </c>
      <c r="D2" s="34" t="s">
        <v>24</v>
      </c>
      <c r="E2" s="41" t="s">
        <v>25</v>
      </c>
      <c r="F2" s="28" t="s">
        <v>37</v>
      </c>
      <c r="G2" s="7" t="s">
        <v>38</v>
      </c>
    </row>
    <row r="3" spans="1:7" x14ac:dyDescent="0.2">
      <c r="A3" s="29"/>
      <c r="B3" s="29"/>
      <c r="C3" s="29"/>
      <c r="D3" s="29"/>
      <c r="E3" s="29"/>
      <c r="F3" s="29"/>
      <c r="G3" s="29"/>
    </row>
    <row r="4" spans="1:7" x14ac:dyDescent="0.2">
      <c r="A4" s="9">
        <v>9</v>
      </c>
      <c r="B4" s="29"/>
      <c r="C4" s="10" t="s">
        <v>51</v>
      </c>
      <c r="D4" s="29"/>
      <c r="E4" s="29"/>
      <c r="F4" s="29"/>
      <c r="G4" s="29"/>
    </row>
    <row r="5" spans="1:7" ht="51" x14ac:dyDescent="0.2">
      <c r="A5" s="35">
        <v>9.01</v>
      </c>
      <c r="B5" s="2"/>
      <c r="C5" s="30" t="s">
        <v>56</v>
      </c>
      <c r="D5" s="2"/>
      <c r="E5" s="2"/>
      <c r="F5" s="2"/>
      <c r="G5" s="2"/>
    </row>
    <row r="6" spans="1:7" x14ac:dyDescent="0.2">
      <c r="A6" s="29"/>
      <c r="B6" s="36" t="s">
        <v>27</v>
      </c>
      <c r="C6" s="3" t="s">
        <v>4</v>
      </c>
      <c r="D6" s="4">
        <v>2784</v>
      </c>
      <c r="E6" s="42" t="s">
        <v>32</v>
      </c>
      <c r="F6" s="4">
        <v>0</v>
      </c>
      <c r="G6" s="38">
        <f>+D6*F6</f>
        <v>0</v>
      </c>
    </row>
    <row r="7" spans="1:7" x14ac:dyDescent="0.2">
      <c r="A7" s="29"/>
      <c r="B7" s="36" t="s">
        <v>27</v>
      </c>
      <c r="C7" s="3" t="s">
        <v>30</v>
      </c>
      <c r="D7" s="4">
        <v>347.25</v>
      </c>
      <c r="E7" s="42" t="s">
        <v>32</v>
      </c>
      <c r="F7" s="4">
        <v>0</v>
      </c>
      <c r="G7" s="38">
        <f>+D7*F7</f>
        <v>0</v>
      </c>
    </row>
    <row r="8" spans="1:7" x14ac:dyDescent="0.2">
      <c r="A8" s="29"/>
      <c r="B8" s="29"/>
      <c r="C8" s="29"/>
      <c r="D8" s="29"/>
      <c r="E8" s="29"/>
      <c r="F8" s="29"/>
      <c r="G8" s="29"/>
    </row>
    <row r="9" spans="1:7" ht="63.75" x14ac:dyDescent="0.2">
      <c r="A9" s="35">
        <v>9.02</v>
      </c>
      <c r="B9" s="2"/>
      <c r="C9" s="30" t="s">
        <v>57</v>
      </c>
      <c r="D9" s="2"/>
      <c r="E9" s="2"/>
      <c r="F9" s="2"/>
      <c r="G9" s="2"/>
    </row>
    <row r="10" spans="1:7" x14ac:dyDescent="0.2">
      <c r="A10" s="29"/>
      <c r="B10" s="36" t="s">
        <v>27</v>
      </c>
      <c r="C10" s="3" t="s">
        <v>4</v>
      </c>
      <c r="D10" s="4">
        <v>1182</v>
      </c>
      <c r="E10" s="42" t="s">
        <v>32</v>
      </c>
      <c r="F10" s="4">
        <v>0</v>
      </c>
      <c r="G10" s="38">
        <f t="shared" ref="G10:G11" si="0">+D10*F10</f>
        <v>0</v>
      </c>
    </row>
    <row r="11" spans="1:7" x14ac:dyDescent="0.2">
      <c r="A11" s="29"/>
      <c r="B11" s="36" t="s">
        <v>27</v>
      </c>
      <c r="C11" s="3" t="s">
        <v>30</v>
      </c>
      <c r="D11" s="4">
        <v>98</v>
      </c>
      <c r="E11" s="42" t="s">
        <v>32</v>
      </c>
      <c r="F11" s="4">
        <v>0</v>
      </c>
      <c r="G11" s="38">
        <f t="shared" si="0"/>
        <v>0</v>
      </c>
    </row>
    <row r="12" spans="1:7" x14ac:dyDescent="0.2">
      <c r="A12" s="29"/>
      <c r="B12" s="29"/>
      <c r="C12" s="29"/>
      <c r="D12" s="29"/>
      <c r="E12" s="29"/>
      <c r="F12" s="29"/>
      <c r="G12" s="29"/>
    </row>
    <row r="13" spans="1:7" ht="63.75" x14ac:dyDescent="0.2">
      <c r="A13" s="35">
        <v>9.0299999999999994</v>
      </c>
      <c r="B13" s="2"/>
      <c r="C13" s="30" t="s">
        <v>58</v>
      </c>
      <c r="D13" s="2"/>
      <c r="E13" s="2"/>
      <c r="F13" s="2"/>
      <c r="G13" s="2"/>
    </row>
    <row r="14" spans="1:7" x14ac:dyDescent="0.2">
      <c r="A14" s="29"/>
      <c r="B14" s="36" t="s">
        <v>27</v>
      </c>
      <c r="C14" s="3" t="s">
        <v>4</v>
      </c>
      <c r="D14" s="4">
        <v>7320.5</v>
      </c>
      <c r="E14" s="42" t="s">
        <v>32</v>
      </c>
      <c r="F14" s="4">
        <v>0</v>
      </c>
      <c r="G14" s="38">
        <f t="shared" ref="G14:G15" si="1">+D14*F14</f>
        <v>0</v>
      </c>
    </row>
    <row r="15" spans="1:7" x14ac:dyDescent="0.2">
      <c r="A15" s="29"/>
      <c r="B15" s="36" t="s">
        <v>27</v>
      </c>
      <c r="C15" s="3" t="s">
        <v>30</v>
      </c>
      <c r="D15" s="4">
        <v>1347.25</v>
      </c>
      <c r="E15" s="3" t="s">
        <v>32</v>
      </c>
      <c r="F15" s="4">
        <v>0</v>
      </c>
      <c r="G15" s="38">
        <f t="shared" si="1"/>
        <v>0</v>
      </c>
    </row>
    <row r="16" spans="1:7" x14ac:dyDescent="0.2">
      <c r="A16" s="29"/>
      <c r="B16" s="29"/>
      <c r="C16" s="29"/>
      <c r="D16" s="29"/>
      <c r="E16" s="29"/>
      <c r="F16" s="29"/>
      <c r="G16" s="29"/>
    </row>
    <row r="17" spans="1:8" x14ac:dyDescent="0.2">
      <c r="A17" s="9">
        <v>10</v>
      </c>
      <c r="B17" s="29"/>
      <c r="C17" s="10" t="s">
        <v>52</v>
      </c>
      <c r="D17" s="29"/>
      <c r="E17" s="29"/>
      <c r="F17" s="29"/>
      <c r="G17" s="29"/>
    </row>
    <row r="18" spans="1:8" ht="89.25" x14ac:dyDescent="0.2">
      <c r="A18" s="35">
        <v>10.029999999999999</v>
      </c>
      <c r="B18" s="30"/>
      <c r="C18" s="30" t="s">
        <v>59</v>
      </c>
      <c r="D18" s="30"/>
      <c r="E18" s="30"/>
      <c r="F18" s="30"/>
      <c r="G18" s="30"/>
    </row>
    <row r="19" spans="1:8" x14ac:dyDescent="0.2">
      <c r="A19" s="29"/>
      <c r="B19" s="36" t="s">
        <v>27</v>
      </c>
      <c r="C19" s="3" t="s">
        <v>4</v>
      </c>
      <c r="D19" s="4">
        <v>162</v>
      </c>
      <c r="E19" s="42" t="s">
        <v>32</v>
      </c>
      <c r="F19" s="4">
        <v>0</v>
      </c>
      <c r="G19" s="38">
        <f>+D19*F19</f>
        <v>0</v>
      </c>
    </row>
    <row r="20" spans="1:8" x14ac:dyDescent="0.2">
      <c r="A20" s="29"/>
      <c r="B20" s="29"/>
      <c r="C20" s="29"/>
      <c r="D20" s="29"/>
      <c r="E20" s="29"/>
      <c r="F20" s="29"/>
      <c r="G20" s="29"/>
    </row>
    <row r="21" spans="1:8" ht="114.75" x14ac:dyDescent="0.2">
      <c r="A21" s="35">
        <v>10.039999999999999</v>
      </c>
      <c r="B21" s="30"/>
      <c r="C21" s="30" t="s">
        <v>60</v>
      </c>
      <c r="D21" s="30"/>
      <c r="E21" s="30"/>
      <c r="F21" s="30"/>
      <c r="G21" s="30"/>
    </row>
    <row r="22" spans="1:8" x14ac:dyDescent="0.2">
      <c r="A22" s="2"/>
      <c r="B22" s="36" t="s">
        <v>27</v>
      </c>
      <c r="C22" s="3" t="s">
        <v>4</v>
      </c>
      <c r="D22" s="4">
        <v>1140</v>
      </c>
      <c r="E22" s="43" t="s">
        <v>32</v>
      </c>
      <c r="F22" s="4">
        <v>0</v>
      </c>
      <c r="G22" s="38">
        <f>+D22*F22</f>
        <v>0</v>
      </c>
    </row>
    <row r="23" spans="1:8" x14ac:dyDescent="0.2">
      <c r="A23" s="29"/>
      <c r="B23" s="29"/>
      <c r="C23" s="29"/>
      <c r="D23" s="29"/>
      <c r="E23" s="29"/>
      <c r="F23" s="29"/>
      <c r="G23" s="29"/>
    </row>
    <row r="24" spans="1:8" ht="102" x14ac:dyDescent="0.2">
      <c r="A24" s="35">
        <v>10.06</v>
      </c>
      <c r="B24" s="30"/>
      <c r="C24" s="30" t="s">
        <v>61</v>
      </c>
      <c r="D24" s="30"/>
      <c r="E24" s="30"/>
      <c r="F24" s="30"/>
      <c r="G24" s="30"/>
    </row>
    <row r="25" spans="1:8" x14ac:dyDescent="0.2">
      <c r="A25" s="29"/>
      <c r="B25" s="36" t="s">
        <v>27</v>
      </c>
      <c r="C25" s="3" t="s">
        <v>4</v>
      </c>
      <c r="D25" s="4">
        <v>159</v>
      </c>
      <c r="E25" s="42" t="s">
        <v>32</v>
      </c>
      <c r="F25" s="44">
        <v>0</v>
      </c>
      <c r="G25" s="38">
        <f>+D25*F25</f>
        <v>0</v>
      </c>
    </row>
    <row r="26" spans="1:8" x14ac:dyDescent="0.2">
      <c r="A26" s="29"/>
      <c r="B26" s="29"/>
      <c r="C26" s="29"/>
      <c r="D26" s="29"/>
      <c r="E26" s="29"/>
      <c r="F26" s="29"/>
      <c r="G26" s="29"/>
    </row>
    <row r="27" spans="1:8" ht="51" x14ac:dyDescent="0.2">
      <c r="A27" s="35">
        <v>10.1</v>
      </c>
      <c r="B27" s="2"/>
      <c r="C27" s="30" t="s">
        <v>62</v>
      </c>
      <c r="D27" s="2"/>
      <c r="E27" s="2"/>
      <c r="F27" s="2"/>
      <c r="G27" s="2"/>
    </row>
    <row r="28" spans="1:8" x14ac:dyDescent="0.2">
      <c r="A28" s="2"/>
      <c r="B28" s="36" t="s">
        <v>27</v>
      </c>
      <c r="C28" s="3" t="s">
        <v>4</v>
      </c>
      <c r="D28" s="4">
        <v>120</v>
      </c>
      <c r="E28" s="43" t="s">
        <v>53</v>
      </c>
      <c r="F28" s="4">
        <v>0</v>
      </c>
      <c r="G28" s="38">
        <f>+D28*F28</f>
        <v>0</v>
      </c>
    </row>
    <row r="29" spans="1:8" x14ac:dyDescent="0.2">
      <c r="A29" s="9">
        <v>11</v>
      </c>
      <c r="B29" s="29"/>
      <c r="C29" s="10" t="s">
        <v>54</v>
      </c>
      <c r="D29" s="29"/>
      <c r="E29" s="29"/>
      <c r="F29" s="29"/>
      <c r="G29" s="29"/>
    </row>
    <row r="30" spans="1:8" ht="127.5" x14ac:dyDescent="0.2">
      <c r="A30" s="35">
        <v>11.01</v>
      </c>
      <c r="B30" s="30"/>
      <c r="C30" s="30" t="s">
        <v>63</v>
      </c>
      <c r="D30" s="30"/>
      <c r="E30" s="30"/>
      <c r="F30" s="30"/>
      <c r="G30" s="30"/>
    </row>
    <row r="31" spans="1:8" x14ac:dyDescent="0.2">
      <c r="A31" s="89"/>
      <c r="B31" s="90"/>
      <c r="C31" s="90"/>
      <c r="D31" s="90"/>
      <c r="E31" s="90"/>
      <c r="F31" s="90"/>
      <c r="G31" s="90">
        <f>SUM(G3:G30)</f>
        <v>0</v>
      </c>
    </row>
    <row r="32" spans="1:8" x14ac:dyDescent="0.2">
      <c r="A32" s="116" t="s">
        <v>55</v>
      </c>
      <c r="B32" s="116"/>
      <c r="C32" s="116"/>
      <c r="D32" s="116"/>
      <c r="E32" s="116"/>
      <c r="F32" s="116"/>
      <c r="G32" s="116"/>
      <c r="H32" s="116"/>
    </row>
  </sheetData>
  <mergeCells count="3">
    <mergeCell ref="A1:C1"/>
    <mergeCell ref="D1:G1"/>
    <mergeCell ref="A32:H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9"/>
  <sheetViews>
    <sheetView topLeftCell="A31" workbookViewId="0">
      <selection activeCell="A29" sqref="A29:H29"/>
    </sheetView>
  </sheetViews>
  <sheetFormatPr defaultRowHeight="12.75" x14ac:dyDescent="0.2"/>
  <cols>
    <col min="1" max="1" width="5.5" style="1" customWidth="1"/>
    <col min="2" max="2" width="8.5" style="1" customWidth="1"/>
    <col min="3" max="3" width="57.1640625" style="1" customWidth="1"/>
    <col min="4" max="4" width="13.5" style="1" customWidth="1"/>
    <col min="5" max="5" width="6.6640625" style="1" customWidth="1"/>
    <col min="6" max="6" width="10" style="1" customWidth="1"/>
    <col min="7" max="7" width="12.6640625" style="1" customWidth="1"/>
    <col min="8" max="8" width="5.83203125" style="1" customWidth="1"/>
    <col min="9" max="16384" width="9.33203125" style="1"/>
  </cols>
  <sheetData>
    <row r="1" spans="1:7" x14ac:dyDescent="0.2">
      <c r="A1" s="115" t="s">
        <v>21</v>
      </c>
      <c r="B1" s="115"/>
      <c r="C1" s="115"/>
      <c r="D1" s="115" t="s">
        <v>0</v>
      </c>
      <c r="E1" s="115"/>
      <c r="F1" s="115"/>
      <c r="G1" s="115"/>
    </row>
    <row r="2" spans="1:7" ht="25.5" x14ac:dyDescent="0.2">
      <c r="A2" s="7" t="s">
        <v>36</v>
      </c>
      <c r="B2" s="32" t="s">
        <v>22</v>
      </c>
      <c r="C2" s="33" t="s">
        <v>23</v>
      </c>
      <c r="D2" s="34" t="s">
        <v>24</v>
      </c>
      <c r="E2" s="32" t="s">
        <v>25</v>
      </c>
      <c r="F2" s="28" t="s">
        <v>37</v>
      </c>
      <c r="G2" s="7" t="s">
        <v>38</v>
      </c>
    </row>
    <row r="3" spans="1:7" x14ac:dyDescent="0.2">
      <c r="A3" s="29"/>
      <c r="B3" s="36" t="s">
        <v>27</v>
      </c>
      <c r="C3" s="3" t="s">
        <v>4</v>
      </c>
      <c r="D3" s="4">
        <v>2784</v>
      </c>
      <c r="E3" s="36" t="s">
        <v>32</v>
      </c>
      <c r="F3" s="4">
        <v>0</v>
      </c>
      <c r="G3" s="38">
        <f>+D3*F3</f>
        <v>0</v>
      </c>
    </row>
    <row r="4" spans="1:7" x14ac:dyDescent="0.2">
      <c r="A4" s="2"/>
      <c r="B4" s="36" t="s">
        <v>27</v>
      </c>
      <c r="C4" s="3" t="s">
        <v>30</v>
      </c>
      <c r="D4" s="4">
        <v>403.5</v>
      </c>
      <c r="E4" s="40" t="s">
        <v>32</v>
      </c>
      <c r="F4" s="4">
        <v>0</v>
      </c>
      <c r="G4" s="38">
        <f>+D4*F4</f>
        <v>0</v>
      </c>
    </row>
    <row r="5" spans="1:7" x14ac:dyDescent="0.2">
      <c r="A5" s="29"/>
      <c r="B5" s="29"/>
      <c r="C5" s="29"/>
      <c r="D5" s="29"/>
      <c r="E5" s="29"/>
      <c r="F5" s="29"/>
      <c r="G5" s="29"/>
    </row>
    <row r="6" spans="1:7" ht="102" x14ac:dyDescent="0.2">
      <c r="A6" s="35">
        <v>11.02</v>
      </c>
      <c r="B6" s="30"/>
      <c r="C6" s="30" t="s">
        <v>66</v>
      </c>
      <c r="D6" s="30"/>
      <c r="E6" s="30"/>
      <c r="F6" s="30"/>
      <c r="G6" s="30"/>
    </row>
    <row r="7" spans="1:7" x14ac:dyDescent="0.2">
      <c r="A7" s="29"/>
      <c r="B7" s="36" t="s">
        <v>27</v>
      </c>
      <c r="C7" s="3" t="s">
        <v>4</v>
      </c>
      <c r="D7" s="4">
        <v>1182</v>
      </c>
      <c r="E7" s="36" t="s">
        <v>32</v>
      </c>
      <c r="F7" s="4">
        <v>0</v>
      </c>
      <c r="G7" s="38">
        <f t="shared" ref="G7:G8" si="0">+D7*F7</f>
        <v>0</v>
      </c>
    </row>
    <row r="8" spans="1:7" x14ac:dyDescent="0.2">
      <c r="A8" s="2"/>
      <c r="B8" s="36" t="s">
        <v>27</v>
      </c>
      <c r="C8" s="3" t="s">
        <v>30</v>
      </c>
      <c r="D8" s="4">
        <v>306</v>
      </c>
      <c r="E8" s="40" t="s">
        <v>32</v>
      </c>
      <c r="F8" s="4">
        <v>0</v>
      </c>
      <c r="G8" s="38">
        <f t="shared" si="0"/>
        <v>0</v>
      </c>
    </row>
    <row r="9" spans="1:7" x14ac:dyDescent="0.2">
      <c r="A9" s="29"/>
      <c r="B9" s="29"/>
      <c r="C9" s="29"/>
      <c r="D9" s="29"/>
      <c r="E9" s="29"/>
      <c r="F9" s="29"/>
      <c r="G9" s="29"/>
    </row>
    <row r="10" spans="1:7" ht="102" x14ac:dyDescent="0.2">
      <c r="A10" s="35">
        <v>11.04</v>
      </c>
      <c r="B10" s="30"/>
      <c r="C10" s="30" t="s">
        <v>67</v>
      </c>
      <c r="D10" s="30"/>
      <c r="E10" s="30"/>
      <c r="F10" s="30"/>
      <c r="G10" s="30"/>
    </row>
    <row r="11" spans="1:7" x14ac:dyDescent="0.2">
      <c r="A11" s="29"/>
      <c r="B11" s="36" t="s">
        <v>27</v>
      </c>
      <c r="C11" s="3" t="s">
        <v>4</v>
      </c>
      <c r="D11" s="4">
        <v>408</v>
      </c>
      <c r="E11" s="36" t="s">
        <v>32</v>
      </c>
      <c r="F11" s="4">
        <v>0</v>
      </c>
      <c r="G11" s="38">
        <f>+D11*F11</f>
        <v>0</v>
      </c>
    </row>
    <row r="12" spans="1:7" x14ac:dyDescent="0.2">
      <c r="A12" s="29"/>
      <c r="B12" s="29"/>
      <c r="C12" s="29"/>
      <c r="D12" s="29"/>
      <c r="E12" s="29"/>
      <c r="F12" s="29"/>
      <c r="G12" s="29"/>
    </row>
    <row r="13" spans="1:7" x14ac:dyDescent="0.2">
      <c r="A13" s="29"/>
      <c r="B13" s="29"/>
      <c r="C13" s="29"/>
      <c r="D13" s="29"/>
      <c r="E13" s="29"/>
      <c r="F13" s="29"/>
      <c r="G13" s="29"/>
    </row>
    <row r="14" spans="1:7" ht="63.75" x14ac:dyDescent="0.2">
      <c r="A14" s="39">
        <v>11.06</v>
      </c>
      <c r="B14" s="30"/>
      <c r="C14" s="30" t="s">
        <v>68</v>
      </c>
      <c r="D14" s="30"/>
      <c r="E14" s="30"/>
      <c r="F14" s="30"/>
      <c r="G14" s="30"/>
    </row>
    <row r="15" spans="1:7" x14ac:dyDescent="0.2">
      <c r="A15" s="29"/>
      <c r="B15" s="36" t="s">
        <v>27</v>
      </c>
      <c r="C15" s="3" t="s">
        <v>4</v>
      </c>
      <c r="D15" s="4">
        <v>136</v>
      </c>
      <c r="E15" s="36" t="s">
        <v>32</v>
      </c>
      <c r="F15" s="4">
        <v>0</v>
      </c>
      <c r="G15" s="38">
        <f t="shared" ref="G15:G16" si="1">+D15*F15</f>
        <v>0</v>
      </c>
    </row>
    <row r="16" spans="1:7" x14ac:dyDescent="0.2">
      <c r="A16" s="2"/>
      <c r="B16" s="36" t="s">
        <v>27</v>
      </c>
      <c r="C16" s="3" t="s">
        <v>30</v>
      </c>
      <c r="D16" s="4">
        <v>0</v>
      </c>
      <c r="E16" s="36" t="s">
        <v>32</v>
      </c>
      <c r="F16" s="4">
        <v>0</v>
      </c>
      <c r="G16" s="38">
        <f t="shared" si="1"/>
        <v>0</v>
      </c>
    </row>
    <row r="17" spans="1:8" x14ac:dyDescent="0.2">
      <c r="A17" s="29"/>
      <c r="B17" s="29"/>
      <c r="C17" s="29"/>
      <c r="D17" s="29"/>
      <c r="E17" s="29"/>
      <c r="F17" s="29"/>
      <c r="G17" s="29"/>
    </row>
    <row r="18" spans="1:8" x14ac:dyDescent="0.2">
      <c r="A18" s="29"/>
      <c r="B18" s="29"/>
      <c r="C18" s="29"/>
      <c r="D18" s="29"/>
      <c r="E18" s="29"/>
      <c r="F18" s="29"/>
      <c r="G18" s="29"/>
    </row>
    <row r="19" spans="1:8" ht="25.5" x14ac:dyDescent="0.2">
      <c r="A19" s="9">
        <v>12</v>
      </c>
      <c r="B19" s="2"/>
      <c r="C19" s="30" t="s">
        <v>69</v>
      </c>
      <c r="D19" s="2"/>
      <c r="E19" s="2"/>
      <c r="F19" s="2"/>
      <c r="G19" s="2"/>
    </row>
    <row r="20" spans="1:8" ht="102" x14ac:dyDescent="0.2">
      <c r="A20" s="35">
        <v>12.01</v>
      </c>
      <c r="B20" s="30"/>
      <c r="C20" s="30" t="s">
        <v>70</v>
      </c>
      <c r="D20" s="30"/>
      <c r="E20" s="30"/>
      <c r="F20" s="30"/>
      <c r="G20" s="30"/>
    </row>
    <row r="21" spans="1:8" x14ac:dyDescent="0.2">
      <c r="A21" s="29"/>
      <c r="B21" s="36" t="s">
        <v>27</v>
      </c>
      <c r="C21" s="3" t="s">
        <v>4</v>
      </c>
      <c r="D21" s="4">
        <v>546</v>
      </c>
      <c r="E21" s="36" t="s">
        <v>32</v>
      </c>
      <c r="F21" s="4">
        <v>0</v>
      </c>
      <c r="G21" s="38">
        <f>+D21*F21</f>
        <v>0</v>
      </c>
    </row>
    <row r="22" spans="1:8" x14ac:dyDescent="0.2">
      <c r="A22" s="29"/>
      <c r="B22" s="29"/>
      <c r="C22" s="29"/>
      <c r="D22" s="29"/>
      <c r="E22" s="29"/>
      <c r="F22" s="29"/>
      <c r="G22" s="29"/>
    </row>
    <row r="23" spans="1:8" ht="102" x14ac:dyDescent="0.2">
      <c r="A23" s="35">
        <v>12.03</v>
      </c>
      <c r="B23" s="30"/>
      <c r="C23" s="30" t="s">
        <v>71</v>
      </c>
      <c r="D23" s="30"/>
      <c r="E23" s="30"/>
      <c r="F23" s="30"/>
      <c r="G23" s="30"/>
    </row>
    <row r="24" spans="1:8" x14ac:dyDescent="0.2">
      <c r="A24" s="2"/>
      <c r="B24" s="36" t="s">
        <v>27</v>
      </c>
      <c r="C24" s="3" t="s">
        <v>28</v>
      </c>
      <c r="D24" s="4">
        <v>138</v>
      </c>
      <c r="E24" s="40" t="s">
        <v>32</v>
      </c>
      <c r="F24" s="4">
        <v>0</v>
      </c>
      <c r="G24" s="38">
        <f>+D24*F24</f>
        <v>0</v>
      </c>
    </row>
    <row r="25" spans="1:8" x14ac:dyDescent="0.2">
      <c r="A25" s="29"/>
      <c r="B25" s="29"/>
      <c r="C25" s="29"/>
      <c r="D25" s="29"/>
      <c r="E25" s="29"/>
      <c r="F25" s="29"/>
      <c r="G25" s="29"/>
    </row>
    <row r="26" spans="1:8" x14ac:dyDescent="0.2">
      <c r="A26" s="29"/>
      <c r="B26" s="29"/>
      <c r="C26" s="29"/>
      <c r="D26" s="29"/>
      <c r="E26" s="29"/>
      <c r="F26" s="29"/>
      <c r="G26" s="29"/>
    </row>
    <row r="27" spans="1:8" x14ac:dyDescent="0.2">
      <c r="A27" s="9">
        <v>13</v>
      </c>
      <c r="B27" s="2"/>
      <c r="C27" s="10" t="s">
        <v>64</v>
      </c>
      <c r="D27" s="2"/>
      <c r="E27" s="2"/>
      <c r="F27" s="2"/>
      <c r="G27" s="2"/>
    </row>
    <row r="28" spans="1:8" x14ac:dyDescent="0.2">
      <c r="A28" s="91"/>
      <c r="B28" s="27"/>
      <c r="C28" s="92"/>
      <c r="D28" s="27"/>
      <c r="E28" s="27"/>
      <c r="F28" s="27"/>
      <c r="G28" s="93">
        <f>SUM(G3:G27)</f>
        <v>0</v>
      </c>
    </row>
    <row r="29" spans="1:8" x14ac:dyDescent="0.2">
      <c r="A29" s="116" t="s">
        <v>65</v>
      </c>
      <c r="B29" s="116"/>
      <c r="C29" s="116"/>
      <c r="D29" s="116"/>
      <c r="E29" s="116"/>
      <c r="F29" s="116"/>
      <c r="G29" s="116"/>
      <c r="H29" s="116"/>
    </row>
  </sheetData>
  <mergeCells count="3">
    <mergeCell ref="A1:C1"/>
    <mergeCell ref="D1:G1"/>
    <mergeCell ref="A29:H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7"/>
  <sheetViews>
    <sheetView topLeftCell="A16" workbookViewId="0">
      <selection activeCell="A27" sqref="A27:H27"/>
    </sheetView>
  </sheetViews>
  <sheetFormatPr defaultRowHeight="12.75" x14ac:dyDescent="0.2"/>
  <cols>
    <col min="1" max="1" width="5.5" style="1" customWidth="1"/>
    <col min="2" max="2" width="8.5" style="1" customWidth="1"/>
    <col min="3" max="3" width="57.1640625" style="1" customWidth="1"/>
    <col min="4" max="4" width="13.5" style="1" customWidth="1"/>
    <col min="5" max="5" width="6.6640625" style="1" customWidth="1"/>
    <col min="6" max="6" width="10" style="1" customWidth="1"/>
    <col min="7" max="7" width="12.6640625" style="1" customWidth="1"/>
    <col min="8" max="8" width="5.83203125" style="1" customWidth="1"/>
    <col min="9" max="16384" width="9.33203125" style="1"/>
  </cols>
  <sheetData>
    <row r="1" spans="1:7" x14ac:dyDescent="0.2">
      <c r="A1" s="115" t="s">
        <v>21</v>
      </c>
      <c r="B1" s="115"/>
      <c r="C1" s="115"/>
      <c r="D1" s="115" t="s">
        <v>0</v>
      </c>
      <c r="E1" s="115"/>
      <c r="F1" s="115"/>
      <c r="G1" s="115"/>
    </row>
    <row r="2" spans="1:7" ht="25.5" x14ac:dyDescent="0.2">
      <c r="A2" s="7" t="s">
        <v>36</v>
      </c>
      <c r="B2" s="32" t="s">
        <v>22</v>
      </c>
      <c r="C2" s="33" t="s">
        <v>23</v>
      </c>
      <c r="D2" s="34" t="s">
        <v>24</v>
      </c>
      <c r="E2" s="32" t="s">
        <v>25</v>
      </c>
      <c r="F2" s="28" t="s">
        <v>37</v>
      </c>
      <c r="G2" s="7" t="s">
        <v>38</v>
      </c>
    </row>
    <row r="3" spans="1:7" ht="153" x14ac:dyDescent="0.2">
      <c r="A3" s="35">
        <v>13.01</v>
      </c>
      <c r="B3" s="30"/>
      <c r="C3" s="30" t="s">
        <v>75</v>
      </c>
      <c r="D3" s="30"/>
      <c r="E3" s="30"/>
      <c r="F3" s="30"/>
      <c r="G3" s="30"/>
    </row>
    <row r="4" spans="1:7" x14ac:dyDescent="0.2">
      <c r="A4" s="29"/>
      <c r="B4" s="36" t="s">
        <v>27</v>
      </c>
      <c r="C4" s="3" t="s">
        <v>28</v>
      </c>
      <c r="D4" s="4">
        <v>108</v>
      </c>
      <c r="E4" s="36" t="s">
        <v>32</v>
      </c>
      <c r="F4" s="38">
        <v>0</v>
      </c>
      <c r="G4" s="38">
        <f>+D4*F4</f>
        <v>0</v>
      </c>
    </row>
    <row r="5" spans="1:7" x14ac:dyDescent="0.2">
      <c r="A5" s="29"/>
      <c r="B5" s="36" t="s">
        <v>27</v>
      </c>
      <c r="C5" s="3" t="s">
        <v>30</v>
      </c>
      <c r="D5" s="4">
        <v>15</v>
      </c>
      <c r="E5" s="36" t="s">
        <v>34</v>
      </c>
      <c r="F5" s="38">
        <v>0</v>
      </c>
      <c r="G5" s="38">
        <f>+D5*F5</f>
        <v>0</v>
      </c>
    </row>
    <row r="6" spans="1:7" ht="51" x14ac:dyDescent="0.2">
      <c r="A6" s="35">
        <v>13.02</v>
      </c>
      <c r="B6" s="2"/>
      <c r="C6" s="30" t="s">
        <v>76</v>
      </c>
      <c r="D6" s="2"/>
      <c r="E6" s="2"/>
      <c r="F6" s="2"/>
      <c r="G6" s="2"/>
    </row>
    <row r="7" spans="1:7" x14ac:dyDescent="0.2">
      <c r="A7" s="29"/>
      <c r="B7" s="36" t="s">
        <v>27</v>
      </c>
      <c r="C7" s="3" t="s">
        <v>28</v>
      </c>
      <c r="D7" s="4">
        <v>25.05</v>
      </c>
      <c r="E7" s="36" t="s">
        <v>34</v>
      </c>
      <c r="F7" s="38">
        <v>0</v>
      </c>
      <c r="G7" s="38">
        <f>+D7*F7</f>
        <v>0</v>
      </c>
    </row>
    <row r="8" spans="1:7" ht="89.25" x14ac:dyDescent="0.2">
      <c r="A8" s="35">
        <v>13.03</v>
      </c>
      <c r="B8" s="30"/>
      <c r="C8" s="30" t="s">
        <v>77</v>
      </c>
      <c r="D8" s="30"/>
      <c r="E8" s="30"/>
      <c r="F8" s="30"/>
      <c r="G8" s="30"/>
    </row>
    <row r="9" spans="1:7" x14ac:dyDescent="0.2">
      <c r="A9" s="29"/>
      <c r="B9" s="36" t="s">
        <v>27</v>
      </c>
      <c r="C9" s="3" t="s">
        <v>30</v>
      </c>
      <c r="D9" s="4">
        <v>21</v>
      </c>
      <c r="E9" s="36" t="s">
        <v>32</v>
      </c>
      <c r="F9" s="38">
        <v>0</v>
      </c>
      <c r="G9" s="38">
        <f>+D9*F9</f>
        <v>0</v>
      </c>
    </row>
    <row r="10" spans="1:7" x14ac:dyDescent="0.2">
      <c r="A10" s="29"/>
      <c r="B10" s="29"/>
      <c r="C10" s="29"/>
      <c r="D10" s="29"/>
      <c r="E10" s="29"/>
      <c r="F10" s="29"/>
      <c r="G10" s="29"/>
    </row>
    <row r="11" spans="1:7" ht="89.25" x14ac:dyDescent="0.2">
      <c r="A11" s="35">
        <v>13.05</v>
      </c>
      <c r="B11" s="30"/>
      <c r="C11" s="30" t="s">
        <v>78</v>
      </c>
      <c r="D11" s="30"/>
      <c r="E11" s="30"/>
      <c r="F11" s="30"/>
      <c r="G11" s="30"/>
    </row>
    <row r="12" spans="1:7" x14ac:dyDescent="0.2">
      <c r="A12" s="29"/>
      <c r="B12" s="36" t="s">
        <v>27</v>
      </c>
      <c r="C12" s="3" t="s">
        <v>28</v>
      </c>
      <c r="D12" s="4">
        <v>204</v>
      </c>
      <c r="E12" s="36" t="s">
        <v>32</v>
      </c>
      <c r="F12" s="38">
        <v>0</v>
      </c>
      <c r="G12" s="38">
        <f>+D12*F12</f>
        <v>0</v>
      </c>
    </row>
    <row r="13" spans="1:7" x14ac:dyDescent="0.2">
      <c r="A13" s="29"/>
      <c r="B13" s="29"/>
      <c r="C13" s="29"/>
      <c r="D13" s="29"/>
      <c r="E13" s="29"/>
      <c r="F13" s="29"/>
      <c r="G13" s="29"/>
    </row>
    <row r="14" spans="1:7" ht="63.75" x14ac:dyDescent="0.2">
      <c r="A14" s="39">
        <v>13.06</v>
      </c>
      <c r="B14" s="30"/>
      <c r="C14" s="30" t="s">
        <v>79</v>
      </c>
      <c r="D14" s="30"/>
      <c r="E14" s="30"/>
      <c r="F14" s="30"/>
      <c r="G14" s="30"/>
    </row>
    <row r="15" spans="1:7" x14ac:dyDescent="0.2">
      <c r="A15" s="29"/>
      <c r="B15" s="36" t="s">
        <v>27</v>
      </c>
      <c r="C15" s="3" t="s">
        <v>28</v>
      </c>
      <c r="D15" s="4">
        <v>7</v>
      </c>
      <c r="E15" s="36" t="s">
        <v>72</v>
      </c>
      <c r="F15" s="38">
        <v>0</v>
      </c>
      <c r="G15" s="38">
        <f>+D15*F15</f>
        <v>0</v>
      </c>
    </row>
    <row r="16" spans="1:7" x14ac:dyDescent="0.2">
      <c r="A16" s="29"/>
      <c r="B16" s="29"/>
      <c r="C16" s="29"/>
      <c r="D16" s="29"/>
      <c r="E16" s="29"/>
      <c r="F16" s="29"/>
      <c r="G16" s="29"/>
    </row>
    <row r="17" spans="1:8" ht="25.5" x14ac:dyDescent="0.2">
      <c r="A17" s="39">
        <v>13.07</v>
      </c>
      <c r="B17" s="2"/>
      <c r="C17" s="30" t="s">
        <v>80</v>
      </c>
      <c r="D17" s="2"/>
      <c r="E17" s="2"/>
      <c r="F17" s="2"/>
      <c r="G17" s="2"/>
    </row>
    <row r="18" spans="1:8" x14ac:dyDescent="0.2">
      <c r="A18" s="29"/>
      <c r="B18" s="36" t="s">
        <v>27</v>
      </c>
      <c r="C18" s="3" t="s">
        <v>28</v>
      </c>
      <c r="D18" s="4">
        <v>11</v>
      </c>
      <c r="E18" s="36" t="s">
        <v>72</v>
      </c>
      <c r="F18" s="4">
        <v>0</v>
      </c>
      <c r="G18" s="38">
        <f>+D18*F18</f>
        <v>0</v>
      </c>
    </row>
    <row r="19" spans="1:8" x14ac:dyDescent="0.2">
      <c r="A19" s="29"/>
      <c r="B19" s="29"/>
      <c r="C19" s="29"/>
      <c r="D19" s="29"/>
      <c r="E19" s="29"/>
      <c r="F19" s="29"/>
      <c r="G19" s="29"/>
    </row>
    <row r="20" spans="1:8" ht="51" x14ac:dyDescent="0.2">
      <c r="A20" s="39">
        <v>13.08</v>
      </c>
      <c r="B20" s="2"/>
      <c r="C20" s="30" t="s">
        <v>81</v>
      </c>
      <c r="D20" s="2"/>
      <c r="E20" s="2"/>
      <c r="F20" s="2"/>
      <c r="G20" s="2"/>
    </row>
    <row r="21" spans="1:8" x14ac:dyDescent="0.2">
      <c r="A21" s="2"/>
      <c r="B21" s="36" t="s">
        <v>27</v>
      </c>
      <c r="C21" s="3" t="s">
        <v>28</v>
      </c>
      <c r="D21" s="4">
        <v>11</v>
      </c>
      <c r="E21" s="40" t="s">
        <v>72</v>
      </c>
      <c r="F21" s="4">
        <v>0</v>
      </c>
      <c r="G21" s="38">
        <f>+D21*F21</f>
        <v>0</v>
      </c>
    </row>
    <row r="22" spans="1:8" x14ac:dyDescent="0.2">
      <c r="A22" s="9">
        <v>14</v>
      </c>
      <c r="B22" s="29"/>
      <c r="C22" s="10" t="s">
        <v>73</v>
      </c>
      <c r="D22" s="29"/>
      <c r="E22" s="29"/>
      <c r="F22" s="29"/>
      <c r="G22" s="29"/>
    </row>
    <row r="23" spans="1:8" ht="102" x14ac:dyDescent="0.2">
      <c r="A23" s="35">
        <v>14.03</v>
      </c>
      <c r="B23" s="30"/>
      <c r="C23" s="30" t="s">
        <v>82</v>
      </c>
      <c r="D23" s="30"/>
      <c r="E23" s="30"/>
      <c r="F23" s="30"/>
      <c r="G23" s="30"/>
    </row>
    <row r="24" spans="1:8" x14ac:dyDescent="0.2">
      <c r="A24" s="29"/>
      <c r="B24" s="36" t="s">
        <v>27</v>
      </c>
      <c r="C24" s="36" t="s">
        <v>4</v>
      </c>
      <c r="D24" s="4">
        <v>112</v>
      </c>
      <c r="E24" s="36" t="s">
        <v>32</v>
      </c>
      <c r="F24" s="4">
        <v>0</v>
      </c>
      <c r="G24" s="38">
        <f>+D24*F24</f>
        <v>0</v>
      </c>
    </row>
    <row r="25" spans="1:8" x14ac:dyDescent="0.2">
      <c r="A25" s="29"/>
      <c r="B25" s="29"/>
      <c r="C25" s="29"/>
      <c r="D25" s="29"/>
      <c r="E25" s="29"/>
      <c r="F25" s="29"/>
      <c r="G25" s="29"/>
    </row>
    <row r="26" spans="1:8" x14ac:dyDescent="0.2">
      <c r="A26" s="88"/>
      <c r="B26" s="88"/>
      <c r="C26" s="88"/>
      <c r="D26" s="88"/>
      <c r="E26" s="88"/>
      <c r="F26" s="88"/>
      <c r="G26" s="88">
        <f>SUM(G3:G25)</f>
        <v>0</v>
      </c>
    </row>
    <row r="27" spans="1:8" x14ac:dyDescent="0.2">
      <c r="A27" s="116" t="s">
        <v>74</v>
      </c>
      <c r="B27" s="116"/>
      <c r="C27" s="116"/>
      <c r="D27" s="116"/>
      <c r="E27" s="116"/>
      <c r="F27" s="116"/>
      <c r="G27" s="116"/>
      <c r="H27" s="116"/>
    </row>
  </sheetData>
  <mergeCells count="3">
    <mergeCell ref="A1:C1"/>
    <mergeCell ref="D1:G1"/>
    <mergeCell ref="A27:H2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0"/>
  <sheetViews>
    <sheetView topLeftCell="A22" workbookViewId="0">
      <selection activeCell="G28" sqref="G28"/>
    </sheetView>
  </sheetViews>
  <sheetFormatPr defaultRowHeight="12.75" x14ac:dyDescent="0.2"/>
  <cols>
    <col min="1" max="1" width="5.5" style="1" customWidth="1"/>
    <col min="2" max="2" width="8.5" style="1" customWidth="1"/>
    <col min="3" max="3" width="57.1640625" style="1" customWidth="1"/>
    <col min="4" max="4" width="13.5" style="1" customWidth="1"/>
    <col min="5" max="5" width="6.6640625" style="1" customWidth="1"/>
    <col min="6" max="6" width="10" style="1" customWidth="1"/>
    <col min="7" max="7" width="12.6640625" style="1" customWidth="1"/>
    <col min="8" max="8" width="5.83203125" style="1" customWidth="1"/>
    <col min="9" max="16384" width="9.33203125" style="1"/>
  </cols>
  <sheetData>
    <row r="1" spans="1:7" x14ac:dyDescent="0.2">
      <c r="A1" s="115" t="s">
        <v>21</v>
      </c>
      <c r="B1" s="115"/>
      <c r="C1" s="115"/>
      <c r="D1" s="115" t="s">
        <v>0</v>
      </c>
      <c r="E1" s="115"/>
      <c r="F1" s="115"/>
      <c r="G1" s="115"/>
    </row>
    <row r="2" spans="1:7" ht="25.5" x14ac:dyDescent="0.2">
      <c r="A2" s="7" t="s">
        <v>36</v>
      </c>
      <c r="B2" s="32" t="s">
        <v>22</v>
      </c>
      <c r="C2" s="33" t="s">
        <v>23</v>
      </c>
      <c r="D2" s="34" t="s">
        <v>24</v>
      </c>
      <c r="E2" s="32" t="s">
        <v>25</v>
      </c>
      <c r="F2" s="28" t="s">
        <v>37</v>
      </c>
      <c r="G2" s="7" t="s">
        <v>38</v>
      </c>
    </row>
    <row r="3" spans="1:7" ht="102" x14ac:dyDescent="0.2">
      <c r="A3" s="35">
        <v>14.06</v>
      </c>
      <c r="B3" s="30"/>
      <c r="C3" s="30" t="s">
        <v>89</v>
      </c>
      <c r="D3" s="30"/>
      <c r="E3" s="30"/>
      <c r="F3" s="30"/>
      <c r="G3" s="30"/>
    </row>
    <row r="4" spans="1:7" x14ac:dyDescent="0.2">
      <c r="A4" s="29"/>
      <c r="B4" s="36" t="s">
        <v>27</v>
      </c>
      <c r="C4" s="3" t="s">
        <v>83</v>
      </c>
      <c r="D4" s="4">
        <v>930</v>
      </c>
      <c r="E4" s="36" t="s">
        <v>32</v>
      </c>
      <c r="F4" s="4">
        <v>0</v>
      </c>
      <c r="G4" s="38">
        <f>+D4*F4</f>
        <v>0</v>
      </c>
    </row>
    <row r="5" spans="1:7" x14ac:dyDescent="0.2">
      <c r="A5" s="29"/>
      <c r="B5" s="29"/>
      <c r="C5" s="29"/>
      <c r="D5" s="29"/>
      <c r="E5" s="29"/>
      <c r="F5" s="29"/>
      <c r="G5" s="29"/>
    </row>
    <row r="6" spans="1:7" ht="63.75" x14ac:dyDescent="0.2">
      <c r="A6" s="35">
        <v>14.07</v>
      </c>
      <c r="B6" s="30"/>
      <c r="C6" s="30" t="s">
        <v>90</v>
      </c>
      <c r="D6" s="30"/>
      <c r="E6" s="30"/>
      <c r="F6" s="30"/>
      <c r="G6" s="30"/>
    </row>
    <row r="7" spans="1:7" x14ac:dyDescent="0.2">
      <c r="A7" s="29"/>
      <c r="B7" s="36" t="s">
        <v>27</v>
      </c>
      <c r="C7" s="3" t="s">
        <v>83</v>
      </c>
      <c r="D7" s="4">
        <v>930</v>
      </c>
      <c r="E7" s="36" t="s">
        <v>32</v>
      </c>
      <c r="F7" s="4">
        <v>0</v>
      </c>
      <c r="G7" s="38">
        <f>+D7*F7</f>
        <v>0</v>
      </c>
    </row>
    <row r="8" spans="1:7" x14ac:dyDescent="0.2">
      <c r="A8" s="29"/>
      <c r="B8" s="29"/>
      <c r="C8" s="29"/>
      <c r="D8" s="29"/>
      <c r="E8" s="29"/>
      <c r="F8" s="29"/>
      <c r="G8" s="29"/>
    </row>
    <row r="9" spans="1:7" ht="51" x14ac:dyDescent="0.2">
      <c r="A9" s="39">
        <v>14.09</v>
      </c>
      <c r="B9" s="30"/>
      <c r="C9" s="30" t="s">
        <v>91</v>
      </c>
      <c r="D9" s="30"/>
      <c r="E9" s="30"/>
      <c r="F9" s="30"/>
      <c r="G9" s="30"/>
    </row>
    <row r="10" spans="1:7" x14ac:dyDescent="0.2">
      <c r="A10" s="29"/>
      <c r="B10" s="29"/>
      <c r="C10" s="3" t="s">
        <v>4</v>
      </c>
      <c r="D10" s="4">
        <v>19</v>
      </c>
      <c r="E10" s="36" t="s">
        <v>53</v>
      </c>
      <c r="F10" s="38">
        <v>0</v>
      </c>
      <c r="G10" s="38">
        <f>+D10*F10</f>
        <v>0</v>
      </c>
    </row>
    <row r="11" spans="1:7" ht="51" x14ac:dyDescent="0.2">
      <c r="A11" s="35">
        <v>14.02</v>
      </c>
      <c r="B11" s="2"/>
      <c r="C11" s="30" t="s">
        <v>92</v>
      </c>
      <c r="D11" s="2"/>
      <c r="E11" s="2"/>
      <c r="F11" s="2"/>
      <c r="G11" s="2"/>
    </row>
    <row r="12" spans="1:7" x14ac:dyDescent="0.2">
      <c r="A12" s="2"/>
      <c r="B12" s="36" t="s">
        <v>27</v>
      </c>
      <c r="C12" s="45" t="s">
        <v>83</v>
      </c>
      <c r="D12" s="4">
        <v>2</v>
      </c>
      <c r="E12" s="36" t="s">
        <v>84</v>
      </c>
      <c r="F12" s="38">
        <v>0</v>
      </c>
      <c r="G12" s="38">
        <f>+D12*F12</f>
        <v>0</v>
      </c>
    </row>
    <row r="13" spans="1:7" ht="76.5" x14ac:dyDescent="0.2">
      <c r="A13" s="39">
        <v>14.03</v>
      </c>
      <c r="B13" s="30"/>
      <c r="C13" s="30" t="s">
        <v>93</v>
      </c>
      <c r="D13" s="30"/>
      <c r="E13" s="30"/>
      <c r="F13" s="30"/>
      <c r="G13" s="30"/>
    </row>
    <row r="14" spans="1:7" x14ac:dyDescent="0.2">
      <c r="A14" s="2"/>
      <c r="B14" s="36" t="s">
        <v>27</v>
      </c>
      <c r="C14" s="45" t="s">
        <v>85</v>
      </c>
      <c r="D14" s="4">
        <v>2</v>
      </c>
      <c r="E14" s="36" t="s">
        <v>84</v>
      </c>
      <c r="F14" s="38">
        <v>0</v>
      </c>
      <c r="G14" s="38">
        <f>+D14*F14</f>
        <v>0</v>
      </c>
    </row>
    <row r="15" spans="1:7" ht="38.25" x14ac:dyDescent="0.2">
      <c r="A15" s="35">
        <v>14.04</v>
      </c>
      <c r="B15" s="2"/>
      <c r="C15" s="30" t="s">
        <v>94</v>
      </c>
      <c r="D15" s="2"/>
      <c r="E15" s="2"/>
      <c r="F15" s="2"/>
      <c r="G15" s="2"/>
    </row>
    <row r="16" spans="1:7" x14ac:dyDescent="0.2">
      <c r="A16" s="2"/>
      <c r="B16" s="36" t="s">
        <v>27</v>
      </c>
      <c r="C16" s="45" t="s">
        <v>85</v>
      </c>
      <c r="D16" s="4">
        <v>25</v>
      </c>
      <c r="E16" s="36" t="s">
        <v>86</v>
      </c>
      <c r="F16" s="4">
        <v>0</v>
      </c>
      <c r="G16" s="38">
        <f t="shared" ref="G16:G26" si="0">+D16*F16</f>
        <v>0</v>
      </c>
    </row>
    <row r="17" spans="1:8" x14ac:dyDescent="0.2">
      <c r="A17" s="2"/>
      <c r="B17" s="36" t="s">
        <v>27</v>
      </c>
      <c r="C17" s="45" t="s">
        <v>30</v>
      </c>
      <c r="D17" s="4">
        <v>24</v>
      </c>
      <c r="E17" s="40" t="s">
        <v>86</v>
      </c>
      <c r="F17" s="4">
        <v>0</v>
      </c>
      <c r="G17" s="38">
        <f t="shared" si="0"/>
        <v>0</v>
      </c>
    </row>
    <row r="18" spans="1:8" x14ac:dyDescent="0.2">
      <c r="A18" s="39">
        <v>14.05</v>
      </c>
      <c r="B18" s="29"/>
      <c r="C18" s="30" t="s">
        <v>95</v>
      </c>
      <c r="D18" s="29"/>
      <c r="E18" s="29"/>
      <c r="F18" s="29"/>
      <c r="G18" s="29"/>
    </row>
    <row r="19" spans="1:8" x14ac:dyDescent="0.2">
      <c r="A19" s="29"/>
      <c r="B19" s="36" t="s">
        <v>27</v>
      </c>
      <c r="C19" s="45" t="s">
        <v>85</v>
      </c>
      <c r="D19" s="4">
        <v>3</v>
      </c>
      <c r="E19" s="36" t="s">
        <v>84</v>
      </c>
      <c r="F19" s="4">
        <v>0</v>
      </c>
      <c r="G19" s="38">
        <f t="shared" si="0"/>
        <v>0</v>
      </c>
    </row>
    <row r="20" spans="1:8" x14ac:dyDescent="0.2">
      <c r="A20" s="29"/>
      <c r="B20" s="36" t="s">
        <v>27</v>
      </c>
      <c r="C20" s="45" t="s">
        <v>30</v>
      </c>
      <c r="D20" s="4">
        <v>3</v>
      </c>
      <c r="E20" s="36" t="s">
        <v>84</v>
      </c>
      <c r="F20" s="4">
        <v>0</v>
      </c>
      <c r="G20" s="38">
        <f t="shared" si="0"/>
        <v>0</v>
      </c>
    </row>
    <row r="21" spans="1:8" ht="51" x14ac:dyDescent="0.2">
      <c r="A21" s="39">
        <v>14.06</v>
      </c>
      <c r="B21" s="2"/>
      <c r="C21" s="30" t="s">
        <v>96</v>
      </c>
      <c r="D21" s="2"/>
      <c r="E21" s="2"/>
      <c r="F21" s="2"/>
      <c r="G21" s="2"/>
    </row>
    <row r="22" spans="1:8" x14ac:dyDescent="0.2">
      <c r="A22" s="29"/>
      <c r="B22" s="36" t="s">
        <v>27</v>
      </c>
      <c r="C22" s="45" t="s">
        <v>85</v>
      </c>
      <c r="D22" s="4">
        <v>12</v>
      </c>
      <c r="E22" s="36" t="s">
        <v>84</v>
      </c>
      <c r="F22" s="38">
        <v>0</v>
      </c>
      <c r="G22" s="38">
        <f t="shared" si="0"/>
        <v>0</v>
      </c>
    </row>
    <row r="23" spans="1:8" x14ac:dyDescent="0.2">
      <c r="A23" s="29"/>
      <c r="B23" s="36" t="s">
        <v>27</v>
      </c>
      <c r="C23" s="45" t="s">
        <v>30</v>
      </c>
      <c r="D23" s="4">
        <v>5</v>
      </c>
      <c r="E23" s="36" t="s">
        <v>84</v>
      </c>
      <c r="F23" s="38">
        <v>0</v>
      </c>
      <c r="G23" s="38">
        <f t="shared" si="0"/>
        <v>0</v>
      </c>
    </row>
    <row r="24" spans="1:8" ht="51" x14ac:dyDescent="0.2">
      <c r="A24" s="39">
        <v>14.07</v>
      </c>
      <c r="B24" s="2"/>
      <c r="C24" s="30" t="s">
        <v>97</v>
      </c>
      <c r="D24" s="2"/>
      <c r="E24" s="2"/>
      <c r="F24" s="2"/>
      <c r="G24" s="2"/>
    </row>
    <row r="25" spans="1:8" x14ac:dyDescent="0.2">
      <c r="A25" s="29"/>
      <c r="B25" s="36" t="s">
        <v>27</v>
      </c>
      <c r="C25" s="45" t="s">
        <v>85</v>
      </c>
      <c r="D25" s="4">
        <v>12</v>
      </c>
      <c r="E25" s="36" t="s">
        <v>84</v>
      </c>
      <c r="F25" s="38">
        <v>0</v>
      </c>
      <c r="G25" s="38">
        <f t="shared" si="0"/>
        <v>0</v>
      </c>
    </row>
    <row r="26" spans="1:8" x14ac:dyDescent="0.2">
      <c r="A26" s="29"/>
      <c r="B26" s="36" t="s">
        <v>27</v>
      </c>
      <c r="C26" s="45" t="s">
        <v>30</v>
      </c>
      <c r="D26" s="4">
        <v>8</v>
      </c>
      <c r="E26" s="36" t="s">
        <v>84</v>
      </c>
      <c r="F26" s="38">
        <v>0</v>
      </c>
      <c r="G26" s="38">
        <f t="shared" si="0"/>
        <v>0</v>
      </c>
    </row>
    <row r="27" spans="1:8" x14ac:dyDescent="0.2">
      <c r="A27" s="29"/>
      <c r="B27" s="29"/>
      <c r="C27" s="29"/>
      <c r="D27" s="29"/>
      <c r="E27" s="29"/>
      <c r="F27" s="29"/>
      <c r="G27" s="29">
        <f>SUM(G3:G26)</f>
        <v>0</v>
      </c>
    </row>
    <row r="28" spans="1:8" x14ac:dyDescent="0.2">
      <c r="A28" s="117" t="s">
        <v>87</v>
      </c>
      <c r="B28" s="118"/>
      <c r="C28" s="118"/>
      <c r="D28" s="118"/>
      <c r="E28" s="118"/>
      <c r="F28" s="119"/>
      <c r="G28" s="11">
        <f>+G27+'Table 6'!G26+'Table 5'!G28+'Table 4'!G31+'Table 3'!G29+'Table 2'!G16</f>
        <v>0</v>
      </c>
    </row>
    <row r="29" spans="1:8" x14ac:dyDescent="0.2">
      <c r="A29" s="116" t="s">
        <v>88</v>
      </c>
      <c r="B29" s="116"/>
      <c r="C29" s="116"/>
      <c r="D29" s="116"/>
      <c r="E29" s="116"/>
      <c r="F29" s="116"/>
      <c r="G29" s="116"/>
      <c r="H29" s="116"/>
    </row>
    <row r="30" spans="1:8" x14ac:dyDescent="0.2">
      <c r="A30" s="120"/>
      <c r="B30" s="120"/>
      <c r="C30" s="120"/>
      <c r="D30" s="120"/>
      <c r="E30" s="120"/>
      <c r="F30" s="120"/>
      <c r="G30" s="120"/>
      <c r="H30" s="120"/>
    </row>
  </sheetData>
  <mergeCells count="5">
    <mergeCell ref="A1:C1"/>
    <mergeCell ref="D1:G1"/>
    <mergeCell ref="A28:F28"/>
    <mergeCell ref="A29:H29"/>
    <mergeCell ref="A30:H3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2"/>
  <sheetViews>
    <sheetView workbookViewId="0">
      <selection activeCell="K3" sqref="K3"/>
    </sheetView>
  </sheetViews>
  <sheetFormatPr defaultRowHeight="12.75" x14ac:dyDescent="0.2"/>
  <cols>
    <col min="1" max="1" width="5.33203125" style="1" customWidth="1"/>
    <col min="2" max="2" width="10.5" style="1" customWidth="1"/>
    <col min="3" max="3" width="42.83203125" style="1" customWidth="1"/>
    <col min="4" max="4" width="17.1640625" style="1" customWidth="1"/>
    <col min="5" max="5" width="6.1640625" style="1" customWidth="1"/>
    <col min="6" max="6" width="12.6640625" style="1" customWidth="1"/>
    <col min="7" max="7" width="15.5" style="1" customWidth="1"/>
    <col min="8" max="8" width="9.83203125" style="1" customWidth="1"/>
    <col min="9" max="16384" width="9.33203125" style="1"/>
  </cols>
  <sheetData>
    <row r="1" spans="1:8" x14ac:dyDescent="0.2">
      <c r="A1" s="121" t="s">
        <v>110</v>
      </c>
      <c r="B1" s="121"/>
      <c r="C1" s="121"/>
      <c r="D1" s="121"/>
      <c r="E1" s="121"/>
      <c r="F1" s="121"/>
      <c r="G1" s="121"/>
      <c r="H1" s="121"/>
    </row>
    <row r="2" spans="1:8" ht="25.5" x14ac:dyDescent="0.2">
      <c r="A2" s="30" t="s">
        <v>36</v>
      </c>
      <c r="B2" s="32" t="s">
        <v>22</v>
      </c>
      <c r="C2" s="5" t="s">
        <v>23</v>
      </c>
      <c r="D2" s="32" t="s">
        <v>98</v>
      </c>
      <c r="E2" s="32" t="s">
        <v>25</v>
      </c>
      <c r="F2" s="41" t="s">
        <v>99</v>
      </c>
      <c r="G2" s="41" t="s">
        <v>100</v>
      </c>
    </row>
    <row r="3" spans="1:8" ht="140.25" x14ac:dyDescent="0.2">
      <c r="A3" s="54">
        <v>1</v>
      </c>
      <c r="B3" s="30"/>
      <c r="C3" s="30" t="s">
        <v>104</v>
      </c>
      <c r="D3" s="30"/>
      <c r="E3" s="30"/>
      <c r="F3" s="30"/>
      <c r="G3" s="30"/>
    </row>
    <row r="4" spans="1:8" x14ac:dyDescent="0.2">
      <c r="A4" s="29"/>
      <c r="B4" s="29"/>
      <c r="C4" s="29"/>
      <c r="D4" s="29"/>
      <c r="E4" s="29"/>
      <c r="F4" s="29"/>
      <c r="G4" s="29"/>
    </row>
    <row r="5" spans="1:8" x14ac:dyDescent="0.2">
      <c r="A5" s="29"/>
      <c r="B5" s="36" t="s">
        <v>27</v>
      </c>
      <c r="C5" s="45" t="s">
        <v>4</v>
      </c>
      <c r="D5" s="55">
        <v>8</v>
      </c>
      <c r="E5" s="36" t="s">
        <v>101</v>
      </c>
      <c r="F5" s="38">
        <v>0</v>
      </c>
      <c r="G5" s="38">
        <f>+D5*F5</f>
        <v>0</v>
      </c>
    </row>
    <row r="6" spans="1:8" ht="127.5" x14ac:dyDescent="0.2">
      <c r="A6" s="54">
        <v>2</v>
      </c>
      <c r="B6" s="30"/>
      <c r="C6" s="30" t="s">
        <v>105</v>
      </c>
      <c r="D6" s="30"/>
      <c r="E6" s="30"/>
      <c r="F6" s="30"/>
      <c r="G6" s="30"/>
    </row>
    <row r="7" spans="1:8" x14ac:dyDescent="0.2">
      <c r="A7" s="29"/>
      <c r="B7" s="29"/>
      <c r="C7" s="29"/>
      <c r="D7" s="29"/>
      <c r="E7" s="29"/>
      <c r="F7" s="29"/>
      <c r="G7" s="29"/>
    </row>
    <row r="8" spans="1:8" x14ac:dyDescent="0.2">
      <c r="A8" s="29"/>
      <c r="B8" s="36" t="s">
        <v>27</v>
      </c>
      <c r="C8" s="45" t="s">
        <v>4</v>
      </c>
      <c r="D8" s="55">
        <v>10</v>
      </c>
      <c r="E8" s="36" t="s">
        <v>101</v>
      </c>
      <c r="F8" s="38">
        <v>0</v>
      </c>
      <c r="G8" s="38">
        <f>+D8*F8</f>
        <v>0</v>
      </c>
    </row>
    <row r="9" spans="1:8" ht="76.5" x14ac:dyDescent="0.2">
      <c r="A9" s="54">
        <v>3</v>
      </c>
      <c r="B9" s="30"/>
      <c r="C9" s="30" t="s">
        <v>106</v>
      </c>
      <c r="D9" s="30"/>
      <c r="E9" s="30"/>
      <c r="F9" s="30"/>
      <c r="G9" s="30"/>
    </row>
    <row r="10" spans="1:8" x14ac:dyDescent="0.2">
      <c r="A10" s="29"/>
      <c r="B10" s="29"/>
      <c r="C10" s="29"/>
      <c r="D10" s="29"/>
      <c r="E10" s="29"/>
      <c r="F10" s="29"/>
      <c r="G10" s="29"/>
    </row>
    <row r="11" spans="1:8" x14ac:dyDescent="0.2">
      <c r="A11" s="29"/>
      <c r="B11" s="36" t="s">
        <v>27</v>
      </c>
      <c r="C11" s="45" t="s">
        <v>4</v>
      </c>
      <c r="D11" s="55">
        <v>12</v>
      </c>
      <c r="E11" s="36" t="s">
        <v>101</v>
      </c>
      <c r="F11" s="38">
        <v>0</v>
      </c>
      <c r="G11" s="38">
        <f>+D11*F11</f>
        <v>0</v>
      </c>
    </row>
    <row r="12" spans="1:8" ht="127.5" x14ac:dyDescent="0.2">
      <c r="A12" s="54">
        <v>4</v>
      </c>
      <c r="B12" s="30"/>
      <c r="C12" s="30" t="s">
        <v>107</v>
      </c>
      <c r="D12" s="30"/>
      <c r="E12" s="30"/>
      <c r="F12" s="30"/>
      <c r="G12" s="30"/>
    </row>
    <row r="13" spans="1:8" x14ac:dyDescent="0.2">
      <c r="A13" s="29"/>
      <c r="B13" s="29"/>
      <c r="C13" s="29"/>
      <c r="D13" s="29"/>
      <c r="E13" s="29"/>
      <c r="F13" s="29"/>
      <c r="G13" s="29"/>
    </row>
    <row r="14" spans="1:8" x14ac:dyDescent="0.2">
      <c r="A14" s="29"/>
      <c r="B14" s="36" t="s">
        <v>27</v>
      </c>
      <c r="C14" s="45" t="s">
        <v>4</v>
      </c>
      <c r="D14" s="55">
        <v>6</v>
      </c>
      <c r="E14" s="36" t="s">
        <v>101</v>
      </c>
      <c r="F14" s="38">
        <v>0</v>
      </c>
      <c r="G14" s="38">
        <f>+D14*F14</f>
        <v>0</v>
      </c>
    </row>
    <row r="15" spans="1:8" ht="102" x14ac:dyDescent="0.2">
      <c r="A15" s="54">
        <v>5</v>
      </c>
      <c r="B15" s="30"/>
      <c r="C15" s="30" t="s">
        <v>108</v>
      </c>
      <c r="D15" s="30"/>
      <c r="E15" s="30"/>
      <c r="F15" s="30"/>
      <c r="G15" s="30"/>
    </row>
    <row r="16" spans="1:8" x14ac:dyDescent="0.2">
      <c r="A16" s="29"/>
      <c r="B16" s="29"/>
      <c r="C16" s="29"/>
      <c r="D16" s="29"/>
      <c r="E16" s="29"/>
      <c r="F16" s="29"/>
      <c r="G16" s="29"/>
    </row>
    <row r="17" spans="1:8" x14ac:dyDescent="0.2">
      <c r="A17" s="29"/>
      <c r="B17" s="36" t="s">
        <v>27</v>
      </c>
      <c r="C17" s="45" t="s">
        <v>4</v>
      </c>
      <c r="D17" s="55">
        <v>66</v>
      </c>
      <c r="E17" s="36" t="s">
        <v>86</v>
      </c>
      <c r="F17" s="4">
        <v>0</v>
      </c>
      <c r="G17" s="38">
        <f>+D17*F17</f>
        <v>0</v>
      </c>
    </row>
    <row r="18" spans="1:8" ht="102" x14ac:dyDescent="0.2">
      <c r="A18" s="54">
        <v>6</v>
      </c>
      <c r="B18" s="30"/>
      <c r="C18" s="30" t="s">
        <v>109</v>
      </c>
      <c r="D18" s="30"/>
      <c r="E18" s="30"/>
      <c r="F18" s="30"/>
      <c r="G18" s="30"/>
    </row>
    <row r="19" spans="1:8" x14ac:dyDescent="0.2">
      <c r="A19" s="29"/>
      <c r="B19" s="29"/>
      <c r="C19" s="29"/>
      <c r="D19" s="29"/>
      <c r="E19" s="29"/>
      <c r="F19" s="29"/>
      <c r="G19" s="29"/>
    </row>
    <row r="20" spans="1:8" x14ac:dyDescent="0.2">
      <c r="A20" s="29"/>
      <c r="B20" s="36" t="s">
        <v>27</v>
      </c>
      <c r="C20" s="45" t="s">
        <v>4</v>
      </c>
      <c r="D20" s="55">
        <v>80</v>
      </c>
      <c r="E20" s="36" t="s">
        <v>86</v>
      </c>
      <c r="F20" s="4">
        <v>0</v>
      </c>
      <c r="G20" s="38">
        <f>+D20*F20</f>
        <v>0</v>
      </c>
    </row>
    <row r="21" spans="1:8" x14ac:dyDescent="0.2">
      <c r="A21" s="88"/>
      <c r="B21" s="84"/>
      <c r="C21" s="94"/>
      <c r="D21" s="95"/>
      <c r="E21" s="84"/>
      <c r="F21" s="86"/>
      <c r="G21" s="87">
        <f>SUM(G3:G20)</f>
        <v>0</v>
      </c>
    </row>
    <row r="22" spans="1:8" x14ac:dyDescent="0.2">
      <c r="A22" s="116" t="s">
        <v>102</v>
      </c>
      <c r="B22" s="116"/>
      <c r="C22" s="116"/>
      <c r="D22" s="116"/>
      <c r="E22" s="116"/>
      <c r="F22" s="116"/>
      <c r="G22" s="116"/>
      <c r="H22" s="116"/>
    </row>
  </sheetData>
  <mergeCells count="2">
    <mergeCell ref="A22:H22"/>
    <mergeCell ref="A1:H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0"/>
  <sheetViews>
    <sheetView workbookViewId="0">
      <selection activeCell="J5" sqref="J5"/>
    </sheetView>
  </sheetViews>
  <sheetFormatPr defaultRowHeight="12.75" x14ac:dyDescent="0.2"/>
  <cols>
    <col min="1" max="1" width="5.33203125" style="1" customWidth="1"/>
    <col min="2" max="2" width="10.5" style="1" customWidth="1"/>
    <col min="3" max="3" width="42.83203125" style="1" customWidth="1"/>
    <col min="4" max="4" width="17.1640625" style="1" customWidth="1"/>
    <col min="5" max="5" width="6.1640625" style="1" customWidth="1"/>
    <col min="6" max="6" width="12.6640625" style="1" customWidth="1"/>
    <col min="7" max="7" width="15.5" style="1" customWidth="1"/>
    <col min="8" max="8" width="9.83203125" style="1" customWidth="1"/>
    <col min="9" max="16384" width="9.33203125" style="1"/>
  </cols>
  <sheetData>
    <row r="1" spans="1:8" ht="15.75" customHeight="1" x14ac:dyDescent="0.2">
      <c r="A1" s="121" t="s">
        <v>110</v>
      </c>
      <c r="B1" s="121"/>
      <c r="C1" s="121"/>
      <c r="D1" s="121"/>
      <c r="E1" s="121"/>
      <c r="F1" s="121"/>
      <c r="G1" s="121"/>
      <c r="H1" s="121"/>
    </row>
    <row r="2" spans="1:8" ht="25.5" x14ac:dyDescent="0.2">
      <c r="A2" s="30" t="s">
        <v>36</v>
      </c>
      <c r="B2" s="32" t="s">
        <v>22</v>
      </c>
      <c r="C2" s="5" t="s">
        <v>23</v>
      </c>
      <c r="D2" s="32" t="s">
        <v>98</v>
      </c>
      <c r="E2" s="32" t="s">
        <v>25</v>
      </c>
      <c r="F2" s="41" t="s">
        <v>99</v>
      </c>
      <c r="G2" s="41" t="s">
        <v>100</v>
      </c>
    </row>
    <row r="3" spans="1:8" ht="63.75" x14ac:dyDescent="0.2">
      <c r="A3" s="54">
        <v>7</v>
      </c>
      <c r="B3" s="30"/>
      <c r="C3" s="30" t="s">
        <v>115</v>
      </c>
      <c r="D3" s="30"/>
      <c r="E3" s="30"/>
      <c r="F3" s="30"/>
      <c r="G3" s="30"/>
    </row>
    <row r="4" spans="1:8" x14ac:dyDescent="0.2">
      <c r="A4" s="29"/>
      <c r="B4" s="29"/>
      <c r="C4" s="29"/>
      <c r="D4" s="29"/>
      <c r="E4" s="29"/>
      <c r="F4" s="29"/>
      <c r="G4" s="29"/>
    </row>
    <row r="5" spans="1:8" x14ac:dyDescent="0.2">
      <c r="A5" s="29"/>
      <c r="B5" s="36" t="s">
        <v>27</v>
      </c>
      <c r="C5" s="45" t="s">
        <v>4</v>
      </c>
      <c r="D5" s="55">
        <v>5</v>
      </c>
      <c r="E5" s="36" t="s">
        <v>111</v>
      </c>
      <c r="F5" s="4">
        <v>0</v>
      </c>
      <c r="G5" s="38">
        <f>+D5*F5</f>
        <v>0</v>
      </c>
    </row>
    <row r="6" spans="1:8" ht="63.75" x14ac:dyDescent="0.2">
      <c r="A6" s="54">
        <v>8</v>
      </c>
      <c r="B6" s="30"/>
      <c r="C6" s="30" t="s">
        <v>116</v>
      </c>
      <c r="D6" s="30"/>
      <c r="E6" s="30"/>
      <c r="F6" s="30"/>
      <c r="G6" s="30"/>
    </row>
    <row r="7" spans="1:8" x14ac:dyDescent="0.2">
      <c r="A7" s="29"/>
      <c r="B7" s="29"/>
      <c r="C7" s="29"/>
      <c r="D7" s="29"/>
      <c r="E7" s="29"/>
      <c r="F7" s="29"/>
      <c r="G7" s="29"/>
    </row>
    <row r="8" spans="1:8" x14ac:dyDescent="0.2">
      <c r="A8" s="29"/>
      <c r="B8" s="36" t="s">
        <v>27</v>
      </c>
      <c r="C8" s="45" t="s">
        <v>4</v>
      </c>
      <c r="D8" s="55">
        <v>3</v>
      </c>
      <c r="E8" s="36" t="s">
        <v>112</v>
      </c>
      <c r="F8" s="38">
        <v>0</v>
      </c>
      <c r="G8" s="38">
        <f>+D8*F8</f>
        <v>0</v>
      </c>
    </row>
    <row r="9" spans="1:8" ht="51" x14ac:dyDescent="0.2">
      <c r="A9" s="54">
        <v>11</v>
      </c>
      <c r="B9" s="30"/>
      <c r="C9" s="30" t="s">
        <v>117</v>
      </c>
      <c r="D9" s="30"/>
      <c r="E9" s="30"/>
      <c r="F9" s="30"/>
      <c r="G9" s="30"/>
    </row>
    <row r="10" spans="1:8" x14ac:dyDescent="0.2">
      <c r="A10" s="29"/>
      <c r="B10" s="29"/>
      <c r="C10" s="29"/>
      <c r="D10" s="29"/>
      <c r="E10" s="29"/>
      <c r="F10" s="29"/>
      <c r="G10" s="29"/>
    </row>
    <row r="11" spans="1:8" x14ac:dyDescent="0.2">
      <c r="A11" s="29"/>
      <c r="B11" s="36" t="s">
        <v>27</v>
      </c>
      <c r="C11" s="45" t="s">
        <v>4</v>
      </c>
      <c r="D11" s="55">
        <v>6</v>
      </c>
      <c r="E11" s="36" t="s">
        <v>111</v>
      </c>
      <c r="F11" s="38">
        <v>0</v>
      </c>
      <c r="G11" s="38">
        <f t="shared" ref="G11:G12" si="0">+D11*F11</f>
        <v>0</v>
      </c>
    </row>
    <row r="12" spans="1:8" x14ac:dyDescent="0.2">
      <c r="A12" s="29"/>
      <c r="B12" s="36" t="s">
        <v>27</v>
      </c>
      <c r="C12" s="45" t="s">
        <v>30</v>
      </c>
      <c r="D12" s="55">
        <v>2</v>
      </c>
      <c r="E12" s="36" t="s">
        <v>111</v>
      </c>
      <c r="F12" s="38">
        <v>0</v>
      </c>
      <c r="G12" s="38">
        <f t="shared" si="0"/>
        <v>0</v>
      </c>
    </row>
    <row r="13" spans="1:8" ht="51" x14ac:dyDescent="0.2">
      <c r="A13" s="54">
        <v>12</v>
      </c>
      <c r="B13" s="30"/>
      <c r="C13" s="30" t="s">
        <v>118</v>
      </c>
      <c r="D13" s="30"/>
      <c r="E13" s="30"/>
      <c r="F13" s="30"/>
      <c r="G13" s="30"/>
    </row>
    <row r="14" spans="1:8" x14ac:dyDescent="0.2">
      <c r="A14" s="29"/>
      <c r="B14" s="29"/>
      <c r="C14" s="29"/>
      <c r="D14" s="29"/>
      <c r="E14" s="29"/>
      <c r="F14" s="29"/>
      <c r="G14" s="29"/>
    </row>
    <row r="15" spans="1:8" x14ac:dyDescent="0.2">
      <c r="A15" s="29"/>
      <c r="B15" s="36" t="s">
        <v>27</v>
      </c>
      <c r="C15" s="45" t="s">
        <v>4</v>
      </c>
      <c r="D15" s="55">
        <v>5</v>
      </c>
      <c r="E15" s="36" t="s">
        <v>111</v>
      </c>
      <c r="F15" s="38">
        <v>0</v>
      </c>
      <c r="G15" s="38">
        <f t="shared" ref="G15:G16" si="1">+D15*F15</f>
        <v>0</v>
      </c>
    </row>
    <row r="16" spans="1:8" x14ac:dyDescent="0.2">
      <c r="A16" s="29"/>
      <c r="B16" s="36" t="s">
        <v>27</v>
      </c>
      <c r="C16" s="45" t="s">
        <v>30</v>
      </c>
      <c r="D16" s="55">
        <v>2</v>
      </c>
      <c r="E16" s="36" t="s">
        <v>111</v>
      </c>
      <c r="F16" s="38">
        <v>0</v>
      </c>
      <c r="G16" s="38">
        <f t="shared" si="1"/>
        <v>0</v>
      </c>
    </row>
    <row r="17" spans="1:7" ht="51" x14ac:dyDescent="0.2">
      <c r="A17" s="54">
        <v>13</v>
      </c>
      <c r="B17" s="30"/>
      <c r="C17" s="30" t="s">
        <v>119</v>
      </c>
      <c r="D17" s="30"/>
      <c r="E17" s="30"/>
      <c r="F17" s="30"/>
      <c r="G17" s="30"/>
    </row>
    <row r="18" spans="1:7" x14ac:dyDescent="0.2">
      <c r="A18" s="29"/>
      <c r="B18" s="29"/>
      <c r="C18" s="29"/>
      <c r="D18" s="29"/>
      <c r="E18" s="29"/>
      <c r="F18" s="29"/>
      <c r="G18" s="29"/>
    </row>
    <row r="19" spans="1:7" x14ac:dyDescent="0.2">
      <c r="A19" s="29"/>
      <c r="B19" s="36" t="s">
        <v>27</v>
      </c>
      <c r="C19" s="45" t="s">
        <v>4</v>
      </c>
      <c r="D19" s="55">
        <v>90</v>
      </c>
      <c r="E19" s="36" t="s">
        <v>86</v>
      </c>
      <c r="F19" s="4">
        <v>0</v>
      </c>
      <c r="G19" s="38">
        <f t="shared" ref="G19:G20" si="2">+D19*F19</f>
        <v>0</v>
      </c>
    </row>
    <row r="20" spans="1:7" x14ac:dyDescent="0.2">
      <c r="A20" s="29"/>
      <c r="B20" s="36" t="s">
        <v>27</v>
      </c>
      <c r="C20" s="45" t="s">
        <v>30</v>
      </c>
      <c r="D20" s="55">
        <v>230</v>
      </c>
      <c r="E20" s="36" t="s">
        <v>86</v>
      </c>
      <c r="F20" s="4">
        <v>0</v>
      </c>
      <c r="G20" s="38">
        <f t="shared" si="2"/>
        <v>0</v>
      </c>
    </row>
    <row r="21" spans="1:7" ht="51" x14ac:dyDescent="0.2">
      <c r="A21" s="54">
        <v>14</v>
      </c>
      <c r="B21" s="30"/>
      <c r="C21" s="30" t="s">
        <v>120</v>
      </c>
      <c r="D21" s="30"/>
      <c r="E21" s="30"/>
      <c r="F21" s="30"/>
      <c r="G21" s="30"/>
    </row>
    <row r="22" spans="1:7" x14ac:dyDescent="0.2">
      <c r="A22" s="29"/>
      <c r="B22" s="29"/>
      <c r="C22" s="29"/>
      <c r="D22" s="29"/>
      <c r="E22" s="29"/>
      <c r="F22" s="29"/>
      <c r="G22" s="29"/>
    </row>
    <row r="23" spans="1:7" x14ac:dyDescent="0.2">
      <c r="A23" s="29"/>
      <c r="B23" s="36" t="s">
        <v>27</v>
      </c>
      <c r="C23" s="45" t="s">
        <v>4</v>
      </c>
      <c r="D23" s="55">
        <v>60</v>
      </c>
      <c r="E23" s="36" t="s">
        <v>86</v>
      </c>
      <c r="F23" s="4">
        <v>0</v>
      </c>
      <c r="G23" s="38">
        <f t="shared" ref="G23:G24" si="3">+D23*F23</f>
        <v>0</v>
      </c>
    </row>
    <row r="24" spans="1:7" x14ac:dyDescent="0.2">
      <c r="A24" s="29"/>
      <c r="B24" s="36" t="s">
        <v>27</v>
      </c>
      <c r="C24" s="45" t="s">
        <v>30</v>
      </c>
      <c r="D24" s="55">
        <v>35</v>
      </c>
      <c r="E24" s="36" t="s">
        <v>86</v>
      </c>
      <c r="F24" s="4">
        <v>0</v>
      </c>
      <c r="G24" s="38">
        <f t="shared" si="3"/>
        <v>0</v>
      </c>
    </row>
    <row r="25" spans="1:7" ht="51" x14ac:dyDescent="0.2">
      <c r="A25" s="54">
        <v>15</v>
      </c>
      <c r="B25" s="30"/>
      <c r="C25" s="30" t="s">
        <v>121</v>
      </c>
      <c r="D25" s="30"/>
      <c r="E25" s="30"/>
      <c r="F25" s="30"/>
      <c r="G25" s="30"/>
    </row>
    <row r="26" spans="1:7" x14ac:dyDescent="0.2">
      <c r="A26" s="29"/>
      <c r="B26" s="29"/>
      <c r="C26" s="29"/>
      <c r="D26" s="29"/>
      <c r="E26" s="29"/>
      <c r="F26" s="29"/>
      <c r="G26" s="29"/>
    </row>
    <row r="27" spans="1:7" x14ac:dyDescent="0.2">
      <c r="A27" s="29"/>
      <c r="B27" s="36" t="s">
        <v>27</v>
      </c>
      <c r="C27" s="45" t="s">
        <v>4</v>
      </c>
      <c r="D27" s="55">
        <v>90</v>
      </c>
      <c r="E27" s="36" t="s">
        <v>86</v>
      </c>
      <c r="F27" s="4">
        <v>0</v>
      </c>
      <c r="G27" s="38">
        <f t="shared" ref="G27:G28" si="4">+D27*F27</f>
        <v>0</v>
      </c>
    </row>
    <row r="28" spans="1:7" x14ac:dyDescent="0.2">
      <c r="A28" s="29"/>
      <c r="B28" s="36" t="s">
        <v>27</v>
      </c>
      <c r="C28" s="45" t="s">
        <v>30</v>
      </c>
      <c r="D28" s="55">
        <v>19</v>
      </c>
      <c r="E28" s="36" t="s">
        <v>86</v>
      </c>
      <c r="F28" s="4">
        <v>0</v>
      </c>
      <c r="G28" s="38">
        <f t="shared" si="4"/>
        <v>0</v>
      </c>
    </row>
    <row r="29" spans="1:7" ht="76.5" x14ac:dyDescent="0.2">
      <c r="A29" s="55">
        <v>16</v>
      </c>
      <c r="B29" s="30"/>
      <c r="C29" s="30" t="s">
        <v>122</v>
      </c>
      <c r="D29" s="30"/>
      <c r="E29" s="30"/>
      <c r="F29" s="30"/>
      <c r="G29" s="30"/>
    </row>
    <row r="30" spans="1:7" x14ac:dyDescent="0.2">
      <c r="A30" s="29"/>
      <c r="B30" s="29"/>
      <c r="C30" s="29"/>
      <c r="D30" s="29"/>
      <c r="E30" s="29"/>
      <c r="F30" s="29"/>
      <c r="G30" s="29"/>
    </row>
    <row r="31" spans="1:7" x14ac:dyDescent="0.2">
      <c r="A31" s="29"/>
      <c r="B31" s="36" t="s">
        <v>27</v>
      </c>
      <c r="C31" s="45" t="s">
        <v>4</v>
      </c>
      <c r="D31" s="55">
        <v>100</v>
      </c>
      <c r="E31" s="36" t="s">
        <v>86</v>
      </c>
      <c r="F31" s="4">
        <v>0</v>
      </c>
      <c r="G31" s="38">
        <f t="shared" ref="G31:G32" si="5">+D31*F31</f>
        <v>0</v>
      </c>
    </row>
    <row r="32" spans="1:7" x14ac:dyDescent="0.2">
      <c r="A32" s="29"/>
      <c r="B32" s="36" t="s">
        <v>27</v>
      </c>
      <c r="C32" s="45" t="s">
        <v>30</v>
      </c>
      <c r="D32" s="55">
        <v>45</v>
      </c>
      <c r="E32" s="36" t="s">
        <v>86</v>
      </c>
      <c r="F32" s="4">
        <v>0</v>
      </c>
      <c r="G32" s="38">
        <f t="shared" si="5"/>
        <v>0</v>
      </c>
    </row>
    <row r="33" spans="1:8" ht="76.5" x14ac:dyDescent="0.2">
      <c r="A33" s="55">
        <v>17</v>
      </c>
      <c r="B33" s="30"/>
      <c r="C33" s="30" t="s">
        <v>123</v>
      </c>
      <c r="D33" s="30"/>
      <c r="E33" s="30"/>
      <c r="F33" s="30"/>
      <c r="G33" s="30"/>
    </row>
    <row r="34" spans="1:8" x14ac:dyDescent="0.2">
      <c r="A34" s="29"/>
      <c r="B34" s="29"/>
      <c r="C34" s="29"/>
      <c r="D34" s="29"/>
      <c r="E34" s="29"/>
      <c r="F34" s="29"/>
      <c r="G34" s="29"/>
    </row>
    <row r="35" spans="1:8" x14ac:dyDescent="0.2">
      <c r="A35" s="29"/>
      <c r="B35" s="36" t="s">
        <v>27</v>
      </c>
      <c r="C35" s="45" t="s">
        <v>4</v>
      </c>
      <c r="D35" s="55">
        <v>60</v>
      </c>
      <c r="E35" s="36" t="s">
        <v>86</v>
      </c>
      <c r="F35" s="4">
        <v>0</v>
      </c>
      <c r="G35" s="38">
        <f>+D35*F35</f>
        <v>0</v>
      </c>
    </row>
    <row r="36" spans="1:8" ht="76.5" x14ac:dyDescent="0.2">
      <c r="A36" s="54">
        <v>17</v>
      </c>
      <c r="B36" s="30"/>
      <c r="C36" s="45" t="s">
        <v>113</v>
      </c>
      <c r="D36" s="30"/>
      <c r="E36" s="30"/>
      <c r="F36" s="30"/>
      <c r="G36" s="30"/>
    </row>
    <row r="37" spans="1:8" x14ac:dyDescent="0.2">
      <c r="A37" s="29"/>
      <c r="B37" s="29"/>
      <c r="C37" s="29"/>
      <c r="D37" s="29"/>
      <c r="E37" s="29"/>
      <c r="F37" s="29"/>
      <c r="G37" s="29"/>
    </row>
    <row r="38" spans="1:8" x14ac:dyDescent="0.2">
      <c r="A38" s="29"/>
      <c r="B38" s="36" t="s">
        <v>27</v>
      </c>
      <c r="C38" s="45" t="s">
        <v>4</v>
      </c>
      <c r="D38" s="55">
        <v>96</v>
      </c>
      <c r="E38" s="36" t="s">
        <v>86</v>
      </c>
      <c r="F38" s="4">
        <v>0</v>
      </c>
      <c r="G38" s="38">
        <f>+D38*F38</f>
        <v>0</v>
      </c>
    </row>
    <row r="39" spans="1:8" x14ac:dyDescent="0.2">
      <c r="A39" s="88"/>
      <c r="B39" s="84"/>
      <c r="C39" s="94"/>
      <c r="D39" s="95"/>
      <c r="E39" s="84"/>
      <c r="F39" s="86"/>
      <c r="G39" s="87">
        <f>SUM(G3:G38)</f>
        <v>0</v>
      </c>
    </row>
    <row r="40" spans="1:8" x14ac:dyDescent="0.2">
      <c r="A40" s="116" t="s">
        <v>114</v>
      </c>
      <c r="B40" s="116"/>
      <c r="C40" s="116"/>
      <c r="D40" s="116"/>
      <c r="E40" s="116"/>
      <c r="F40" s="116"/>
      <c r="G40" s="116"/>
      <c r="H40" s="116"/>
    </row>
  </sheetData>
  <mergeCells count="2">
    <mergeCell ref="A40:H40"/>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IQBAL</dc:creator>
  <cp:lastModifiedBy>lenovo</cp:lastModifiedBy>
  <dcterms:created xsi:type="dcterms:W3CDTF">2024-02-26T13:44:15Z</dcterms:created>
  <dcterms:modified xsi:type="dcterms:W3CDTF">2024-02-27T13:50:24Z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2024-02-26T00:00:00Z</vt:filetime>
  </property>
  <property fmtid="{D5CDD505-2E9C-101B-9397-08002B2CF9AE}" pid="3" name="Creator">
    <vt:lpwstr>Microsoft® Excel® for Microsoft 365</vt:lpwstr>
  </property>
  <property fmtid="{D5CDD505-2E9C-101B-9397-08002B2CF9AE}" pid="4" name="LastSaved">
    <vt:filetime>2024-02-26T00:00:00Z</vt:filetime>
  </property>
  <property fmtid="{D5CDD505-2E9C-101B-9397-08002B2CF9AE}" pid="5" name="Producer">
    <vt:lpwstr>Microsoft® Excel® for Microsoft 365</vt:lpwstr>
  </property>
</Properties>
</file>