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E:\Sajid Data 20-12-2022\Taaleem foundation data\Taaleem Foundation Projects data\OGDCL CSR\OGDCL-Jhal Magsi\Procurement\BOQs\BOQ's blank\"/>
    </mc:Choice>
  </mc:AlternateContent>
  <xr:revisionPtr revIDLastSave="0" documentId="13_ncr:1_{1F9B459E-1D1D-49B7-9C85-5C6E6D10E708}" xr6:coauthVersionLast="47" xr6:coauthVersionMax="47" xr10:uidLastSave="{00000000-0000-0000-0000-000000000000}"/>
  <bookViews>
    <workbookView xWindow="-120" yWindow="-120" windowWidth="20730" windowHeight="11160" firstSheet="7" activeTab="14"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 name="Table 13" sheetId="13" r:id="rId13"/>
    <sheet name="Table 14" sheetId="14" r:id="rId14"/>
    <sheet name="Table 15" sheetId="15" r:id="rId15"/>
    <sheet name="Table 16" sheetId="16" r:id="rId16"/>
    <sheet name="Table 17" sheetId="17" r:id="rId17"/>
    <sheet name="Table 18"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5" l="1"/>
  <c r="G16" i="15"/>
  <c r="G12" i="15"/>
  <c r="G8" i="15"/>
  <c r="G4" i="15"/>
  <c r="G62" i="14"/>
  <c r="G60" i="14"/>
  <c r="G57" i="14"/>
  <c r="G54" i="14"/>
  <c r="G50" i="14"/>
  <c r="G48" i="14"/>
  <c r="G45" i="14"/>
  <c r="G42" i="14"/>
  <c r="G38" i="14"/>
  <c r="G34" i="14"/>
  <c r="G30" i="14"/>
  <c r="G26" i="14"/>
  <c r="G22" i="14"/>
  <c r="G17" i="14"/>
  <c r="G13" i="14"/>
  <c r="G9" i="14"/>
  <c r="G5" i="14"/>
  <c r="G2" i="14"/>
  <c r="G63" i="14" s="1"/>
  <c r="G64" i="14" s="1"/>
  <c r="C11" i="1" s="1"/>
  <c r="G18" i="13"/>
  <c r="G15" i="13"/>
  <c r="G12" i="13"/>
  <c r="G11" i="13"/>
  <c r="G8" i="13"/>
  <c r="G7" i="13"/>
  <c r="G4" i="13"/>
  <c r="G3" i="13"/>
  <c r="G22" i="13" s="1"/>
  <c r="G11" i="12"/>
  <c r="G9" i="12"/>
  <c r="G6" i="12"/>
  <c r="G3" i="12"/>
  <c r="G12" i="12" s="1"/>
  <c r="G28" i="11"/>
  <c r="G25" i="11"/>
  <c r="G23" i="11"/>
  <c r="G21" i="11"/>
  <c r="G18" i="11"/>
  <c r="G15" i="11"/>
  <c r="G12" i="11"/>
  <c r="G8" i="11"/>
  <c r="G6" i="11"/>
  <c r="G3" i="11"/>
  <c r="G36" i="10"/>
  <c r="G33" i="10"/>
  <c r="G29" i="10"/>
  <c r="G25" i="10"/>
  <c r="G21" i="10"/>
  <c r="G17" i="10"/>
  <c r="G13" i="10"/>
  <c r="G9" i="10"/>
  <c r="G6" i="10"/>
  <c r="G3" i="10"/>
  <c r="G37" i="10" s="1"/>
  <c r="G18" i="9"/>
  <c r="G15" i="9"/>
  <c r="G12" i="9"/>
  <c r="G9" i="9"/>
  <c r="G6" i="9"/>
  <c r="G3" i="9"/>
  <c r="G16" i="8"/>
  <c r="G15" i="8"/>
  <c r="G13" i="8"/>
  <c r="G12" i="8"/>
  <c r="G10" i="8"/>
  <c r="G9" i="8"/>
  <c r="G7" i="8"/>
  <c r="G6" i="8"/>
  <c r="G4" i="8"/>
  <c r="G29" i="7"/>
  <c r="G27" i="7"/>
  <c r="G24" i="7"/>
  <c r="G20" i="7"/>
  <c r="G18" i="7"/>
  <c r="G15" i="7"/>
  <c r="G12" i="7"/>
  <c r="G9" i="7"/>
  <c r="G7" i="7"/>
  <c r="G5" i="7"/>
  <c r="G29" i="6"/>
  <c r="G26" i="6"/>
  <c r="G21" i="6"/>
  <c r="G17" i="6"/>
  <c r="G14" i="6"/>
  <c r="G11" i="6"/>
  <c r="G8" i="6"/>
  <c r="G5" i="6"/>
  <c r="G31" i="5"/>
  <c r="G29" i="5"/>
  <c r="G26" i="5"/>
  <c r="G25" i="5"/>
  <c r="G22" i="5"/>
  <c r="G19" i="5"/>
  <c r="G16" i="5"/>
  <c r="G12" i="5"/>
  <c r="G9" i="5"/>
  <c r="G6" i="5"/>
  <c r="G23" i="4"/>
  <c r="G20" i="4"/>
  <c r="G17" i="4"/>
  <c r="G14" i="4"/>
  <c r="G11" i="4"/>
  <c r="G8" i="4"/>
  <c r="G4" i="4"/>
  <c r="G3" i="3"/>
  <c r="G5" i="3"/>
  <c r="G8" i="3"/>
  <c r="G13" i="3"/>
  <c r="G12" i="3"/>
  <c r="G17" i="3"/>
  <c r="G20" i="3"/>
  <c r="G23" i="3"/>
  <c r="G28" i="2"/>
  <c r="G25" i="2"/>
  <c r="G21" i="2"/>
  <c r="G18" i="2"/>
  <c r="G15" i="2"/>
  <c r="G12" i="2"/>
  <c r="G9" i="2"/>
  <c r="G6" i="2"/>
  <c r="G17" i="8" l="1"/>
  <c r="G31" i="2"/>
  <c r="G24" i="4"/>
  <c r="G19" i="9"/>
  <c r="G29" i="11"/>
  <c r="G13" i="12" s="1"/>
  <c r="C10" i="1" s="1"/>
  <c r="G23" i="15"/>
  <c r="C12" i="1" s="1"/>
  <c r="G24" i="3"/>
  <c r="G32" i="5"/>
  <c r="G30" i="6"/>
  <c r="G30" i="7"/>
  <c r="G18" i="8" l="1"/>
  <c r="C9" i="1" s="1"/>
  <c r="C13" i="1" s="1"/>
  <c r="D13" i="1" l="1"/>
  <c r="C14" i="1"/>
</calcChain>
</file>

<file path=xl/sharedStrings.xml><?xml version="1.0" encoding="utf-8"?>
<sst xmlns="http://schemas.openxmlformats.org/spreadsheetml/2006/main" count="1316" uniqueCount="384">
  <si>
    <r>
      <rPr>
        <b/>
        <sz val="11"/>
        <rFont val="Times New Roman"/>
        <family val="1"/>
      </rPr>
      <t>CONSTRUCTION OF PRINCIPLE RESIDENCE AT JHAL MAGSI</t>
    </r>
  </si>
  <si>
    <r>
      <rPr>
        <b/>
        <sz val="10"/>
        <rFont val="Times New Roman"/>
        <family val="1"/>
      </rPr>
      <t>BASED ON PREVAILING MARKET RATES</t>
    </r>
  </si>
  <si>
    <r>
      <rPr>
        <b/>
        <sz val="10"/>
        <rFont val="Times New Roman"/>
        <family val="1"/>
      </rPr>
      <t>ENGINEER'S ESTIMATE</t>
    </r>
  </si>
  <si>
    <r>
      <rPr>
        <u/>
        <sz val="10"/>
        <rFont val="Times New Roman"/>
        <family val="1"/>
      </rPr>
      <t>TOTAL COVERED AREA OF BUILDING </t>
    </r>
  </si>
  <si>
    <r>
      <rPr>
        <sz val="10"/>
        <rFont val="Times New Roman"/>
        <family val="1"/>
      </rPr>
      <t>GROUND FLOOR</t>
    </r>
  </si>
  <si>
    <r>
      <rPr>
        <sz val="10"/>
        <rFont val="Times New Roman"/>
        <family val="1"/>
      </rPr>
      <t>TOTAL</t>
    </r>
  </si>
  <si>
    <r>
      <rPr>
        <b/>
        <sz val="10"/>
        <rFont val="Times New Roman"/>
        <family val="1"/>
      </rPr>
      <t>S.No</t>
    </r>
  </si>
  <si>
    <r>
      <rPr>
        <b/>
        <sz val="10"/>
        <rFont val="Times New Roman"/>
        <family val="1"/>
      </rPr>
      <t>DESCRIPTION OF WORKS</t>
    </r>
  </si>
  <si>
    <r>
      <rPr>
        <b/>
        <sz val="10"/>
        <rFont val="Times New Roman"/>
        <family val="1"/>
      </rPr>
      <t>AMOUNT IN PAK. RUPEES</t>
    </r>
  </si>
  <si>
    <r>
      <rPr>
        <b/>
        <sz val="10"/>
        <rFont val="Times New Roman"/>
        <family val="1"/>
      </rPr>
      <t>TOTAL COST         (RS)</t>
    </r>
  </si>
  <si>
    <r>
      <rPr>
        <b/>
        <u/>
        <sz val="10"/>
        <rFont val="Times New Roman"/>
        <family val="1"/>
      </rPr>
      <t>A</t>
    </r>
  </si>
  <si>
    <r>
      <rPr>
        <b/>
        <u/>
        <sz val="10"/>
        <rFont val="Times New Roman"/>
        <family val="1"/>
      </rPr>
      <t>MAIN BUILDING WORKS</t>
    </r>
  </si>
  <si>
    <r>
      <rPr>
        <b/>
        <sz val="10"/>
        <rFont val="Times New Roman"/>
        <family val="1"/>
      </rPr>
      <t>CIVIL WORKS</t>
    </r>
  </si>
  <si>
    <r>
      <rPr>
        <b/>
        <sz val="10"/>
        <rFont val="Times New Roman"/>
        <family val="1"/>
      </rPr>
      <t>ELECTRICAL  WORKS</t>
    </r>
  </si>
  <si>
    <r>
      <rPr>
        <b/>
        <sz val="10"/>
        <rFont val="Times New Roman"/>
        <family val="1"/>
      </rPr>
      <t>PLUMBING WORKS</t>
    </r>
  </si>
  <si>
    <r>
      <rPr>
        <b/>
        <sz val="10"/>
        <rFont val="Times New Roman"/>
        <family val="1"/>
      </rPr>
      <t>GAS WORK</t>
    </r>
  </si>
  <si>
    <r>
      <rPr>
        <b/>
        <sz val="10"/>
        <rFont val="Times New Roman"/>
        <family val="1"/>
      </rPr>
      <t>GRAND TOTAL</t>
    </r>
  </si>
  <si>
    <r>
      <rPr>
        <b/>
        <sz val="12.5"/>
        <rFont val="Times New Roman"/>
        <family val="1"/>
      </rPr>
      <t>IN MILLION :</t>
    </r>
  </si>
  <si>
    <r>
      <rPr>
        <sz val="9"/>
        <rFont val="Arial MT"/>
        <family val="2"/>
      </rPr>
      <t>CONSTRUCTION OF PRINCIPLE RESIDENCE 1                                                                                                            Page 1</t>
    </r>
  </si>
  <si>
    <t>ENGINEER'S ESTIMATE</t>
  </si>
  <si>
    <t>CIVIL WORKS BOQ</t>
  </si>
  <si>
    <t>CONSTRUCTION OF PRINCIPLE RESIDENCE AT JHAL MAGSI</t>
  </si>
  <si>
    <r>
      <rPr>
        <b/>
        <sz val="10"/>
        <rFont val="Times New Roman"/>
        <family val="1"/>
      </rPr>
      <t>S.
No</t>
    </r>
  </si>
  <si>
    <t>MKS</t>
  </si>
  <si>
    <t>DESCRIPTION OF ITEMS</t>
  </si>
  <si>
    <t>QTY</t>
  </si>
  <si>
    <t>UNIT</t>
  </si>
  <si>
    <r>
      <rPr>
        <b/>
        <sz val="10"/>
        <rFont val="Times New Roman"/>
        <family val="1"/>
      </rPr>
      <t>RATE
(RS)</t>
    </r>
  </si>
  <si>
    <r>
      <rPr>
        <b/>
        <sz val="10"/>
        <rFont val="Times New Roman"/>
        <family val="1"/>
      </rPr>
      <t>AMOUNT
(RS)</t>
    </r>
  </si>
  <si>
    <t>EARTH WORKS</t>
  </si>
  <si>
    <r>
      <rPr>
        <b/>
        <sz val="10"/>
        <rFont val="Times New Roman"/>
        <family val="1"/>
      </rPr>
      <t xml:space="preserve">Clearing the Site </t>
    </r>
    <r>
      <rPr>
        <sz val="10"/>
        <rFont val="Times New Roman"/>
        <family val="1"/>
      </rPr>
      <t>/ jungle by cutting removing ,all shrubs ,trees and taking out  entire  roots  and  filling  the  hollows  with  earth  dressing  consolidation and  watering  the  filling  including  stacking  the  serviceable  material  and
disposal of unserviceable material lead up to 300 meters.</t>
    </r>
  </si>
  <si>
    <t>NSR</t>
  </si>
  <si>
    <t>GROUND FLOOR</t>
  </si>
  <si>
    <t>SFT</t>
  </si>
  <si>
    <r>
      <rPr>
        <b/>
        <sz val="10"/>
        <rFont val="Times New Roman"/>
        <family val="1"/>
      </rPr>
      <t xml:space="preserve">Excavation  in  foundation  of  </t>
    </r>
    <r>
      <rPr>
        <sz val="10"/>
        <rFont val="Times New Roman"/>
        <family val="1"/>
      </rPr>
      <t>buildings  and  bridges  including  layout, dressing,  refilling  around  structures  with  excavated  earth,  watering  &amp; ramming lead upto 100 ft. (30m) &amp; lift upto 5 ft. (1.5m)( Shingle or gravel
)</t>
    </r>
  </si>
  <si>
    <t>CFT</t>
  </si>
  <si>
    <r>
      <rPr>
        <b/>
        <sz val="10"/>
        <rFont val="Times New Roman"/>
        <family val="1"/>
      </rPr>
      <t xml:space="preserve">Filling,   </t>
    </r>
    <r>
      <rPr>
        <sz val="10"/>
        <rFont val="Times New Roman"/>
        <family val="1"/>
      </rPr>
      <t>watering   and   compacting   earth   under   floors   in   layers   not exceeding  8  inchs  in  thickness  With  new  earth  excavated  from  outside,
lead upto 100 ft. (30m) and lift upto 5 ft. (1.5m) including royality of Clay</t>
    </r>
  </si>
  <si>
    <r>
      <rPr>
        <b/>
        <sz val="10"/>
        <rFont val="Times New Roman"/>
        <family val="1"/>
      </rPr>
      <t xml:space="preserve">Filling,  watering  and  compacting  earth  under  floors  </t>
    </r>
    <r>
      <rPr>
        <sz val="10"/>
        <rFont val="Times New Roman"/>
        <family val="1"/>
      </rPr>
      <t xml:space="preserve">in  layers  not
exceeding 8 inchs in thickness </t>
    </r>
    <r>
      <rPr>
        <b/>
        <sz val="10"/>
        <rFont val="Times New Roman"/>
        <family val="1"/>
      </rPr>
      <t>With surplus earth from foundation etc.</t>
    </r>
  </si>
  <si>
    <r>
      <rPr>
        <sz val="10"/>
        <rFont val="Times New Roman"/>
        <family val="1"/>
      </rPr>
      <t xml:space="preserve">Spraying approved </t>
    </r>
    <r>
      <rPr>
        <b/>
        <sz val="10"/>
        <rFont val="Times New Roman"/>
        <family val="1"/>
      </rPr>
      <t xml:space="preserve">anti-termite chemical </t>
    </r>
    <r>
      <rPr>
        <sz val="10"/>
        <rFont val="Times New Roman"/>
        <family val="1"/>
      </rPr>
      <t>mixed with water in the ratio of
1:40</t>
    </r>
  </si>
  <si>
    <t>PLAIN CEMENT CONCRATE WORKS IN FOUNDATION</t>
  </si>
  <si>
    <r>
      <rPr>
        <sz val="10"/>
        <rFont val="Times New Roman"/>
        <family val="1"/>
      </rPr>
      <t xml:space="preserve">Providing and laying plain Machine mixed  </t>
    </r>
    <r>
      <rPr>
        <b/>
        <sz val="10"/>
        <rFont val="Times New Roman"/>
        <family val="1"/>
      </rPr>
      <t xml:space="preserve">1:4:8 cement concrete </t>
    </r>
    <r>
      <rPr>
        <sz val="10"/>
        <rFont val="Times New Roman"/>
        <family val="1"/>
      </rPr>
      <t>using sand approved source and crushed aggregate having maximum size upto 1- 1/2" (38mm) &amp; down  gauge in  foundation  and plinth  including leveling,
compacting &amp; curing.</t>
    </r>
  </si>
  <si>
    <t>STELL REINFORCMENT WORKS</t>
  </si>
  <si>
    <r>
      <rPr>
        <b/>
        <sz val="10"/>
        <rFont val="Times New Roman"/>
        <family val="1"/>
      </rPr>
      <t xml:space="preserve">Providing,   fabricating   and   laying       deformed   Grade   60    steel </t>
    </r>
    <r>
      <rPr>
        <sz val="10"/>
        <rFont val="Times New Roman"/>
        <family val="1"/>
      </rPr>
      <t>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</si>
  <si>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t>TON</t>
  </si>
  <si>
    <r>
      <rPr>
        <b/>
        <sz val="10"/>
        <rFont val="Times New Roman"/>
        <family val="1"/>
      </rPr>
      <t xml:space="preserve">Providing and fixing iron grill </t>
    </r>
    <r>
      <rPr>
        <sz val="10"/>
        <rFont val="Times New Roman"/>
        <family val="1"/>
      </rPr>
      <t>required section of square bars 3/8" as per approved design including welding all sides of the section at the  junction and  fixing  with  sunk  iron  screws painting  with  two  coats  of  read  oxides
paint in masonry or concrete</t>
    </r>
  </si>
  <si>
    <r>
      <rPr>
        <b/>
        <sz val="10"/>
        <rFont val="Times New Roman"/>
        <family val="1"/>
      </rPr>
      <t>REINFORCMENT CEMENT CONCRATE  IN FOUNDATION
WORKS UP TO PLINTH BEAM</t>
    </r>
  </si>
  <si>
    <r>
      <rPr>
        <sz val="10"/>
        <rFont val="Times New Roman"/>
        <family val="1"/>
      </rPr>
      <t xml:space="preserve">Providing and laying in situ cement concrete </t>
    </r>
    <r>
      <rPr>
        <b/>
        <sz val="10"/>
        <rFont val="Times New Roman"/>
        <family val="1"/>
      </rPr>
      <t xml:space="preserve">(1;2;4 cement sand &amp; crush
) </t>
    </r>
    <r>
      <rPr>
        <sz val="10"/>
        <rFont val="Times New Roman"/>
        <family val="1"/>
      </rPr>
      <t xml:space="preserve">using approved coarse sand and crushed aggregate having maximum size upto  3/4"  (19mm)  and  down  gauge  </t>
    </r>
    <r>
      <rPr>
        <b/>
        <sz val="10"/>
        <rFont val="Times New Roman"/>
        <family val="1"/>
      </rPr>
      <t xml:space="preserve">in  foundation  </t>
    </r>
    <r>
      <rPr>
        <sz val="10"/>
        <rFont val="Times New Roman"/>
        <family val="1"/>
      </rPr>
      <t>including  formwork using  wooden  braces  and   without   wall  ties,  compaction,  curing  and removal of formwork</t>
    </r>
  </si>
  <si>
    <r>
      <rPr>
        <sz val="10"/>
        <rFont val="Arial MT"/>
        <family val="2"/>
      </rPr>
      <t>Page 2 of 24</t>
    </r>
  </si>
  <si>
    <r>
      <rPr>
        <b/>
        <sz val="10"/>
        <rFont val="Times New Roman"/>
        <family val="1"/>
      </rPr>
      <t>CONSTRUCTION OF PRINCIPLE RESIDENCE AT
JHAL MAGSI</t>
    </r>
  </si>
  <si>
    <r>
      <rPr>
        <b/>
        <sz val="10"/>
        <rFont val="Times New Roman"/>
        <family val="1"/>
      </rPr>
      <t xml:space="preserve">Providing  and  laying  in  situ  cement  concrete  1  :  1.5  :  3   </t>
    </r>
    <r>
      <rPr>
        <sz val="10"/>
        <rFont val="Times New Roman"/>
        <family val="1"/>
      </rPr>
      <t xml:space="preserve">cement concrete  using  crush  stone  using  approved   coarse  sand  and  crushed aggregate  3/4"  (19mm)  and  down  gauge  in  </t>
    </r>
    <r>
      <rPr>
        <b/>
        <sz val="10"/>
        <rFont val="Times New Roman"/>
        <family val="1"/>
      </rPr>
      <t xml:space="preserve">pillars  and  columns  </t>
    </r>
    <r>
      <rPr>
        <sz val="10"/>
        <rFont val="Times New Roman"/>
        <family val="1"/>
      </rPr>
      <t>of  any shape in foundation including compacting, curing, cost of form-work &amp; its
removal in basement and ground floor.</t>
    </r>
  </si>
  <si>
    <r>
      <rPr>
        <b/>
        <sz val="10"/>
        <rFont val="Times New Roman"/>
        <family val="1"/>
      </rPr>
      <t xml:space="preserve">Providing and laying 1:2:4 cement </t>
    </r>
    <r>
      <rPr>
        <sz val="10"/>
        <rFont val="Times New Roman"/>
        <family val="1"/>
      </rPr>
      <t xml:space="preserve">concrete using approved coarse sand and crushed aggregate 3/4" (19mm.) and down gauge in </t>
    </r>
    <r>
      <rPr>
        <b/>
        <sz val="10"/>
        <rFont val="Times New Roman"/>
        <family val="1"/>
      </rPr>
      <t>plinth band</t>
    </r>
    <r>
      <rPr>
        <sz val="10"/>
        <rFont val="Times New Roman"/>
        <family val="1"/>
      </rPr>
      <t>, door band and roof band of required  shape or section including formwork and its  removal,  compacting  and  curing  in  basement  and  ground  floor  but
excluding the cost of reinforcement.</t>
    </r>
  </si>
  <si>
    <r>
      <rPr>
        <b/>
        <sz val="10"/>
        <rFont val="Times New Roman"/>
        <family val="1"/>
      </rPr>
      <t>MASONARY WORKS  IN FOUNDATION WORKS UP TO PLINTH
LEVEL</t>
    </r>
  </si>
  <si>
    <r>
      <rPr>
        <sz val="10"/>
        <rFont val="Times New Roman"/>
        <family val="1"/>
      </rPr>
      <t xml:space="preserve">Providing  and  laying  first  class  solid  burnt  brick  masonry  with  </t>
    </r>
    <r>
      <rPr>
        <b/>
        <sz val="10"/>
        <rFont val="Times New Roman"/>
        <family val="1"/>
      </rPr>
      <t xml:space="preserve">Cement sand 1 : 4 </t>
    </r>
    <r>
      <rPr>
        <sz val="10"/>
        <rFont val="Times New Roman"/>
        <family val="1"/>
      </rPr>
      <t>(Brick Strength:1800psi-2000psi) including scaffolding, raking out joints and curing in foundation  and substructure /Basement i/c cost of
testing</t>
    </r>
  </si>
  <si>
    <t>above 4.5mm  thick</t>
  </si>
  <si>
    <t>WATER PROOFING IN FOUNDATION</t>
  </si>
  <si>
    <r>
      <rPr>
        <b/>
        <sz val="10"/>
        <rFont val="Times New Roman"/>
        <family val="1"/>
      </rPr>
      <t xml:space="preserve">Providing a coat of bitumen </t>
    </r>
    <r>
      <rPr>
        <sz val="10"/>
        <rFont val="Times New Roman"/>
        <family val="1"/>
      </rPr>
      <t>emulsion at 0.50 kg per sq.m. on walls and
floors in ground floor.</t>
    </r>
  </si>
  <si>
    <r>
      <rPr>
        <b/>
        <sz val="10"/>
        <rFont val="Times New Roman"/>
        <family val="1"/>
      </rPr>
      <t xml:space="preserve">Providing and laying 1-1/2" (37.5 mm) thick damp proof course. with 1:2:4 cement concrete Coarse </t>
    </r>
    <r>
      <rPr>
        <sz val="10"/>
        <rFont val="Times New Roman"/>
        <family val="1"/>
      </rPr>
      <t>Sand and crushed aggregate 1/2" (13mm) and  down  gauge  including  applying  a  coat  of  hot  bitumen  80/100  or equivalent  using  1.71  Kg  per  sq.m.  and  laying  single  layer  of  polythene sheet 0.13 mm thick (500 gauge) on damp proof course, including cleaning
surface and spraying.</t>
    </r>
  </si>
  <si>
    <t>MASONARY  IN SUPER STRUCTER WORKS</t>
  </si>
  <si>
    <r>
      <rPr>
        <b/>
        <sz val="10"/>
        <rFont val="Times New Roman"/>
        <family val="1"/>
      </rPr>
      <t xml:space="preserve">Providing   and  laying  first  class  solid  burnt  brick  </t>
    </r>
    <r>
      <rPr>
        <sz val="10"/>
        <rFont val="Times New Roman"/>
        <family val="1"/>
      </rPr>
      <t xml:space="preserve">masonry (Brick Strength:1800psi-2000psi)  including  scaffolding,  raking  out  joints  and curing  in  ground  floor  superstructure  and  i/c  cost  of  testing  </t>
    </r>
    <r>
      <rPr>
        <b/>
        <sz val="10"/>
        <rFont val="Times New Roman"/>
        <family val="1"/>
      </rPr>
      <t>above  4.5"
with 1;4 cement ratio</t>
    </r>
  </si>
  <si>
    <r>
      <rPr>
        <sz val="10"/>
        <rFont val="Arial MT"/>
        <family val="2"/>
      </rPr>
      <t>Page 3 of 24</t>
    </r>
  </si>
  <si>
    <r>
      <rPr>
        <b/>
        <sz val="10"/>
        <rFont val="Times New Roman"/>
        <family val="1"/>
      </rPr>
      <t xml:space="preserve">Providing  and  laying  first  class  solid  burnt  brick  </t>
    </r>
    <r>
      <rPr>
        <sz val="10"/>
        <rFont val="Times New Roman"/>
        <family val="1"/>
      </rPr>
      <t xml:space="preserve">masonry with 1:4 cement   sand    (Brick   Strength:1800psi-2000psi)   including   scaffolding, raking out joints and curing in ground floor superstructure and i/c cost of
testing </t>
    </r>
    <r>
      <rPr>
        <b/>
        <sz val="10"/>
        <rFont val="Times New Roman"/>
        <family val="1"/>
      </rPr>
      <t>Upto 4.5"</t>
    </r>
  </si>
  <si>
    <r>
      <rPr>
        <b/>
        <sz val="10"/>
        <rFont val="Times New Roman"/>
        <family val="1"/>
      </rPr>
      <t>REINFORCMENT CEMENT CONCRATE  IN  SUPER STRUCTER
WORKS</t>
    </r>
  </si>
  <si>
    <r>
      <rPr>
        <sz val="10"/>
        <rFont val="Times New Roman"/>
        <family val="1"/>
      </rPr>
      <t xml:space="preserve">Providing  and  laying  in  situ  cement  concrete    </t>
    </r>
    <r>
      <rPr>
        <b/>
        <sz val="10"/>
        <rFont val="Times New Roman"/>
        <family val="1"/>
      </rPr>
      <t xml:space="preserve">1:1.5:3  </t>
    </r>
    <r>
      <rPr>
        <sz val="10"/>
        <rFont val="Times New Roman"/>
        <family val="1"/>
      </rPr>
      <t xml:space="preserve">cement concrete using crush stone using approved coarse sand and crushed aggregate 3/4" (19mm)   and   down   gauge  in   </t>
    </r>
    <r>
      <rPr>
        <b/>
        <sz val="10"/>
        <rFont val="Times New Roman"/>
        <family val="1"/>
      </rPr>
      <t xml:space="preserve">pillars   and   columns   </t>
    </r>
    <r>
      <rPr>
        <sz val="10"/>
        <rFont val="Times New Roman"/>
        <family val="1"/>
      </rPr>
      <t>of   any  shape  in foundation including compacting, curing, cost of form-work &amp; its removal
in basement and ground floor.</t>
    </r>
  </si>
  <si>
    <r>
      <rPr>
        <b/>
        <sz val="10"/>
        <rFont val="Times New Roman"/>
        <family val="1"/>
      </rPr>
      <t xml:space="preserve">Providing and laying 1:2:4 cement concrete </t>
    </r>
    <r>
      <rPr>
        <sz val="10"/>
        <rFont val="Times New Roman"/>
        <family val="1"/>
      </rPr>
      <t xml:space="preserve">using approved coarse sand and crushed aggregate 3/4" (19mm.) and down gauge in </t>
    </r>
    <r>
      <rPr>
        <b/>
        <sz val="10"/>
        <rFont val="Times New Roman"/>
        <family val="1"/>
      </rPr>
      <t>Door band</t>
    </r>
    <r>
      <rPr>
        <sz val="10"/>
        <rFont val="Times New Roman"/>
        <family val="1"/>
      </rPr>
      <t>, door band and roof band of required  shape or section including formwork and its  removal,  compacting  and  curing  in  basement  and  ground  floor  but
excluding the cost of reinforcement.</t>
    </r>
  </si>
  <si>
    <r>
      <rPr>
        <sz val="10"/>
        <rFont val="Times New Roman"/>
        <family val="1"/>
      </rPr>
      <t xml:space="preserve">Providing and laying </t>
    </r>
    <r>
      <rPr>
        <b/>
        <sz val="10"/>
        <rFont val="Times New Roman"/>
        <family val="1"/>
      </rPr>
      <t xml:space="preserve">1:2:4 </t>
    </r>
    <r>
      <rPr>
        <sz val="10"/>
        <rFont val="Times New Roman"/>
        <family val="1"/>
      </rPr>
      <t xml:space="preserve">cement concrete using crush stone 19 mm and down gauge </t>
    </r>
    <r>
      <rPr>
        <b/>
        <sz val="10"/>
        <rFont val="Times New Roman"/>
        <family val="1"/>
      </rPr>
      <t xml:space="preserve">in beams </t>
    </r>
    <r>
      <rPr>
        <sz val="10"/>
        <rFont val="Times New Roman"/>
        <family val="1"/>
      </rPr>
      <t>of required  shapes or section including form work and its removal compacting and curing in basement and ground floor but
excluding the cost of reinforcement</t>
    </r>
  </si>
  <si>
    <r>
      <rPr>
        <b/>
        <sz val="10"/>
        <rFont val="Times New Roman"/>
        <family val="1"/>
      </rPr>
      <t xml:space="preserve">Providing and laying 1:2:4 cement concrete </t>
    </r>
    <r>
      <rPr>
        <sz val="10"/>
        <rFont val="Times New Roman"/>
        <family val="1"/>
      </rPr>
      <t xml:space="preserve">using approved coarse sand and crushed aggregate 3/4" (19mm) &amp; down gauge in </t>
    </r>
    <r>
      <rPr>
        <b/>
        <sz val="10"/>
        <rFont val="Times New Roman"/>
        <family val="1"/>
      </rPr>
      <t xml:space="preserve">stairs </t>
    </r>
    <r>
      <rPr>
        <sz val="10"/>
        <rFont val="Times New Roman"/>
        <family val="1"/>
      </rPr>
      <t>of any shape or  section  including  formwork  &amp;  its  removal,  compacting  and  curing  in
basement and ground floor.</t>
    </r>
  </si>
  <si>
    <r>
      <rPr>
        <b/>
        <sz val="10"/>
        <rFont val="Times New Roman"/>
        <family val="1"/>
      </rPr>
      <t xml:space="preserve">Providing and laying 1:2:4 cement concrete </t>
    </r>
    <r>
      <rPr>
        <sz val="10"/>
        <rFont val="Times New Roman"/>
        <family val="1"/>
      </rPr>
      <t xml:space="preserve">using approved coarse sand and  crushed  aggregate  3/4"  (19mm)  and  down  gauge  in  </t>
    </r>
    <r>
      <rPr>
        <b/>
        <sz val="10"/>
        <rFont val="Times New Roman"/>
        <family val="1"/>
      </rPr>
      <t xml:space="preserve">slabs  </t>
    </r>
    <r>
      <rPr>
        <sz val="10"/>
        <rFont val="Times New Roman"/>
        <family val="1"/>
      </rPr>
      <t>including formwork  and  its  removal,  compacting  and  curing  upto  6"  (150  mm)
thickness In basement, plinth and ground floor</t>
    </r>
  </si>
  <si>
    <r>
      <rPr>
        <sz val="10"/>
        <rFont val="Times New Roman"/>
        <family val="1"/>
      </rPr>
      <t xml:space="preserve">Providing and laying </t>
    </r>
    <r>
      <rPr>
        <b/>
        <sz val="10"/>
        <rFont val="Times New Roman"/>
        <family val="1"/>
      </rPr>
      <t xml:space="preserve">1:2:4 cement concrete </t>
    </r>
    <r>
      <rPr>
        <sz val="10"/>
        <rFont val="Times New Roman"/>
        <family val="1"/>
      </rPr>
      <t xml:space="preserve">using approved coarse sand and  crushed  aggregate  3/4"  (19mm)  and  down  gauge  in  </t>
    </r>
    <r>
      <rPr>
        <b/>
        <sz val="10"/>
        <rFont val="Times New Roman"/>
        <family val="1"/>
      </rPr>
      <t xml:space="preserve">balustrade  of stairs  or  balcony,   sun   breakers,   sun   shades,   parapets  and  eave boards </t>
    </r>
    <r>
      <rPr>
        <sz val="10"/>
        <rFont val="Times New Roman"/>
        <family val="1"/>
      </rPr>
      <t>upto 3" (75 mm) of required shape or section including formwork
&amp; its removal, compacting and curing in basement and ground floor</t>
    </r>
  </si>
  <si>
    <r>
      <rPr>
        <sz val="10"/>
        <rFont val="Arial MT"/>
        <family val="2"/>
      </rPr>
      <t>Page 4 of 24</t>
    </r>
  </si>
  <si>
    <t>PLASTER WORKS</t>
  </si>
  <si>
    <r>
      <rPr>
        <b/>
        <sz val="10"/>
        <rFont val="Times New Roman"/>
        <family val="1"/>
      </rPr>
      <t xml:space="preserve">19mm (3/4") thick cement plaster 1:4 cement mortor ratio on Internal wall and coloumns </t>
    </r>
    <r>
      <rPr>
        <sz val="10"/>
        <rFont val="Times New Roman"/>
        <family val="1"/>
      </rPr>
      <t>in basment plinth and ground floor including making
edges cornor and curing.</t>
    </r>
  </si>
  <si>
    <r>
      <rPr>
        <b/>
        <sz val="10"/>
        <rFont val="Times New Roman"/>
        <family val="1"/>
      </rPr>
      <t xml:space="preserve">Cement  plaster  </t>
    </r>
    <r>
      <rPr>
        <sz val="10"/>
        <rFont val="Times New Roman"/>
        <family val="1"/>
      </rPr>
      <t xml:space="preserve">using  Coarse  Sand </t>
    </r>
    <r>
      <rPr>
        <b/>
        <sz val="10"/>
        <rFont val="Times New Roman"/>
        <family val="1"/>
      </rPr>
      <t xml:space="preserve">1:4 cement mortar ratio </t>
    </r>
    <r>
      <rPr>
        <sz val="10"/>
        <rFont val="Times New Roman"/>
        <family val="1"/>
      </rPr>
      <t xml:space="preserve">on  </t>
    </r>
    <r>
      <rPr>
        <b/>
        <sz val="10"/>
        <rFont val="Times New Roman"/>
        <family val="1"/>
      </rPr>
      <t>soffits
of   ceiling</t>
    </r>
    <r>
      <rPr>
        <sz val="10"/>
        <rFont val="Times New Roman"/>
        <family val="1"/>
      </rPr>
      <t>,  cantilever slabs,  sides   and  soffits   of  beams,   in  basement and  ground  floor including making edges, corners and curing.</t>
    </r>
  </si>
  <si>
    <r>
      <rPr>
        <b/>
        <sz val="10"/>
        <rFont val="Times New Roman"/>
        <family val="1"/>
      </rPr>
      <t xml:space="preserve">1/2  inch  (13mm)  </t>
    </r>
    <r>
      <rPr>
        <sz val="10"/>
        <rFont val="Times New Roman"/>
        <family val="1"/>
      </rPr>
      <t xml:space="preserve">thick  cement  plaster  using  Coarse  Sand  1:4  cement mortar ratio </t>
    </r>
    <r>
      <rPr>
        <b/>
        <sz val="10"/>
        <rFont val="Times New Roman"/>
        <family val="1"/>
      </rPr>
      <t xml:space="preserve">on external walls </t>
    </r>
    <r>
      <rPr>
        <sz val="10"/>
        <rFont val="Times New Roman"/>
        <family val="1"/>
      </rPr>
      <t>and olumns in basement, plinth and ground
floor including making edges, corners with deep cut groves and curing.</t>
    </r>
  </si>
  <si>
    <t>FLOORING WORKS</t>
  </si>
  <si>
    <r>
      <rPr>
        <sz val="10"/>
        <rFont val="Times New Roman"/>
        <family val="1"/>
      </rPr>
      <t xml:space="preserve">Providing  and  laying  hand  mixed  </t>
    </r>
    <r>
      <rPr>
        <b/>
        <sz val="10"/>
        <rFont val="Times New Roman"/>
        <family val="1"/>
      </rPr>
      <t xml:space="preserve">1  :  4  :  8  </t>
    </r>
    <r>
      <rPr>
        <sz val="10"/>
        <rFont val="Times New Roman"/>
        <family val="1"/>
      </rPr>
      <t xml:space="preserve">cement  concrete  bed  </t>
    </r>
    <r>
      <rPr>
        <b/>
        <sz val="10"/>
        <rFont val="Times New Roman"/>
        <family val="1"/>
      </rPr>
      <t xml:space="preserve">under floors  </t>
    </r>
    <r>
      <rPr>
        <sz val="10"/>
        <rFont val="Times New Roman"/>
        <family val="1"/>
      </rPr>
      <t>using  graded  Crushed  Aggregate  upto  1-1/2"  (37  mm)  and  down
gauge complete with leveling, ramming, watering and curing.</t>
    </r>
  </si>
  <si>
    <r>
      <rPr>
        <sz val="10"/>
        <rFont val="Times New Roman"/>
        <family val="1"/>
      </rPr>
      <t xml:space="preserve">Providing  and  laying  </t>
    </r>
    <r>
      <rPr>
        <b/>
        <sz val="10"/>
        <rFont val="Times New Roman"/>
        <family val="1"/>
      </rPr>
      <t xml:space="preserve">1:2:4  cement  concrete  3"  </t>
    </r>
    <r>
      <rPr>
        <sz val="10"/>
        <rFont val="Times New Roman"/>
        <family val="1"/>
      </rPr>
      <t xml:space="preserve">(75  mm)  nominal thick </t>
    </r>
    <r>
      <rPr>
        <b/>
        <sz val="10"/>
        <rFont val="Times New Roman"/>
        <family val="1"/>
      </rPr>
      <t xml:space="preserve">flooring   </t>
    </r>
    <r>
      <rPr>
        <sz val="10"/>
        <rFont val="Times New Roman"/>
        <family val="1"/>
      </rPr>
      <t>using crushed aggrgate 3/4" (19mm) and down gauge in ground floor  laid  in  panels  including  formwork,  consolidation,  finishing  and
curing.</t>
    </r>
  </si>
  <si>
    <r>
      <rPr>
        <b/>
        <sz val="10"/>
        <rFont val="Times New Roman"/>
        <family val="1"/>
      </rPr>
      <t xml:space="preserve">Providing and laying 1/4" to 3/8" (6mm to 9mm) thick Glazed/ Matt tiles </t>
    </r>
    <r>
      <rPr>
        <sz val="10"/>
        <rFont val="Times New Roman"/>
        <family val="1"/>
      </rPr>
      <t>of any colour and size in color ground floor laid over 1" (25mm) thick cement  sand  mortar  base  including  jointing  and  washing  the  tiles  with white cement slurry of matching color by using color pigment and curing
(Bath &amp; Toilets tiles)</t>
    </r>
  </si>
  <si>
    <r>
      <rPr>
        <sz val="10"/>
        <rFont val="Times New Roman"/>
        <family val="1"/>
      </rPr>
      <t xml:space="preserve">Providing and laying </t>
    </r>
    <r>
      <rPr>
        <b/>
        <sz val="10"/>
        <rFont val="Times New Roman"/>
        <family val="1"/>
      </rPr>
      <t xml:space="preserve">floor </t>
    </r>
    <r>
      <rPr>
        <sz val="10"/>
        <rFont val="Times New Roman"/>
        <family val="1"/>
      </rPr>
      <t xml:space="preserve">of 19mm (3/4") thick </t>
    </r>
    <r>
      <rPr>
        <b/>
        <sz val="10"/>
        <rFont val="Times New Roman"/>
        <family val="1"/>
      </rPr>
      <t xml:space="preserve">marble tile </t>
    </r>
    <r>
      <rPr>
        <sz val="10"/>
        <rFont val="Times New Roman"/>
        <family val="1"/>
      </rPr>
      <t>/ slabs fine dressed on surface with out winding in ground floor and laid over 25 mm (1") thick cement sand  mortar 1:2 ( 1 cement, 2 sand ) setting the tile with Portland cement slurry over cement mortar jointing and washing the tiles / slabs with white cement slurry including curing rubbing and polishing (as per approved ) including the cost of cement mortar  (including the cost of
mortar. and the cost of 2" thick 1:2:4 floor)</t>
    </r>
  </si>
  <si>
    <t>FIRST FLOOR</t>
  </si>
  <si>
    <r>
      <rPr>
        <sz val="10"/>
        <rFont val="Times New Roman"/>
        <family val="1"/>
      </rPr>
      <t xml:space="preserve">Providing and laying super white 12"x12" 1" thick </t>
    </r>
    <r>
      <rPr>
        <b/>
        <sz val="10"/>
        <rFont val="Times New Roman"/>
        <family val="1"/>
      </rPr>
      <t>marble tile for /slabs on stair steps marbl</t>
    </r>
    <r>
      <rPr>
        <sz val="10"/>
        <rFont val="Times New Roman"/>
        <family val="1"/>
      </rPr>
      <t>e tiles floor fine dressed on surface without winding in  ground  floor  and  laid  over  1"  (25mm)  thick  cement  sand  mortar  1:2 setting tiles with portland cement slurry over cement mortar, jointing and washing the tiles with white cement slurry including curing, rubbing and
polishing including the cost of cement mortar</t>
    </r>
  </si>
  <si>
    <r>
      <rPr>
        <b/>
        <sz val="10"/>
        <rFont val="Times New Roman"/>
        <family val="1"/>
      </rPr>
      <t xml:space="preserve">Providing glass strips 1/4" </t>
    </r>
    <r>
      <rPr>
        <sz val="10"/>
        <rFont val="Times New Roman"/>
        <family val="1"/>
      </rPr>
      <t>(5 mm) thick and 1-1/2" (37.5 mm) wide for
dividing  the  terrazo/mosaic  flooring  into  panels.  The  cost  of  fixing  is deemed to have been taken in composite rate of respective item.</t>
    </r>
  </si>
  <si>
    <t>RFT</t>
  </si>
  <si>
    <r>
      <rPr>
        <sz val="10"/>
        <rFont val="Arial MT"/>
        <family val="2"/>
      </rPr>
      <t>Page 5 of 24</t>
    </r>
  </si>
  <si>
    <r>
      <rPr>
        <sz val="10"/>
        <rFont val="Times New Roman"/>
        <family val="1"/>
      </rPr>
      <t xml:space="preserve">Providing, laying, watering and compacting </t>
    </r>
    <r>
      <rPr>
        <b/>
        <sz val="10"/>
        <rFont val="Times New Roman"/>
        <family val="1"/>
      </rPr>
      <t xml:space="preserve">brick ballast 1" (25 mm) </t>
    </r>
    <r>
      <rPr>
        <sz val="10"/>
        <rFont val="Times New Roman"/>
        <family val="1"/>
      </rPr>
      <t>and
down gauge mixed with 25% sand for floor foundation.</t>
    </r>
  </si>
  <si>
    <r>
      <rPr>
        <b/>
        <sz val="10"/>
        <rFont val="Times New Roman"/>
        <family val="1"/>
      </rPr>
      <t xml:space="preserve">Extra   for   making   nosing   of   treads   </t>
    </r>
    <r>
      <rPr>
        <sz val="10"/>
        <rFont val="Times New Roman"/>
        <family val="1"/>
      </rPr>
      <t>as   per   design   and/or   as   per instructions  of  the  Engineer-in  charge  including  grinding  marble/marble
chips and polishing etc</t>
    </r>
  </si>
  <si>
    <t>GROUND FLOOR &amp; BEASMENT</t>
  </si>
  <si>
    <t>PAINTING  WORKS</t>
  </si>
  <si>
    <r>
      <rPr>
        <sz val="10"/>
        <rFont val="Times New Roman"/>
        <family val="1"/>
      </rPr>
      <t xml:space="preserve">Painting   with   ICI/Berger   or   equivalent   </t>
    </r>
    <r>
      <rPr>
        <b/>
        <sz val="10"/>
        <rFont val="Times New Roman"/>
        <family val="1"/>
      </rPr>
      <t xml:space="preserve">plastic   emulsion   paint      o Wall </t>
    </r>
    <r>
      <rPr>
        <sz val="10"/>
        <rFont val="Times New Roman"/>
        <family val="1"/>
      </rPr>
      <t>of approved  shade  in  two  or  more  coats  as  per  manufacturer's instructions   on   plastered   rendered   and/or   concrete   surface   over   and including   the   cost    of   priming   coat,    surface    preparation,   dusting, rubbing  down  smooth,  filling  cracks,  holes  removing blisters and other blisters  and  other  imperfections  in  ground  floor  or  basement.  (@  atleast
1.65 Litre per 10 Sq.m)</t>
    </r>
  </si>
  <si>
    <r>
      <rPr>
        <b/>
        <sz val="10"/>
        <rFont val="Times New Roman"/>
        <family val="1"/>
      </rPr>
      <t xml:space="preserve">Distempering   with   Berger,   ICI   or   </t>
    </r>
    <r>
      <rPr>
        <sz val="10"/>
        <rFont val="Times New Roman"/>
        <family val="1"/>
      </rPr>
      <t xml:space="preserve">equivalent   synthetic   polyvinyl emulsion finish of approved shade in two or more coats in  </t>
    </r>
    <r>
      <rPr>
        <b/>
        <sz val="10"/>
        <rFont val="Times New Roman"/>
        <family val="1"/>
      </rPr>
      <t xml:space="preserve">Ceiling   </t>
    </r>
    <r>
      <rPr>
        <sz val="10"/>
        <rFont val="Times New Roman"/>
        <family val="1"/>
      </rPr>
      <t xml:space="preserve">over and including the cost of priming coat including preparation of surface viz. dusting,  sand  papering  or  rubbing  with  pumice  stone,  filling  cracks  or holes, if any, removing blisters or other imperfections </t>
    </r>
    <r>
      <rPr>
        <b/>
        <sz val="10"/>
        <rFont val="Times New Roman"/>
        <family val="1"/>
      </rPr>
      <t xml:space="preserve">at any  height </t>
    </r>
    <r>
      <rPr>
        <sz val="10"/>
        <rFont val="Times New Roman"/>
        <family val="1"/>
      </rPr>
      <t>and
any floor. (@ atleast 2.20 Litre per 10 Sq.m)</t>
    </r>
  </si>
  <si>
    <r>
      <rPr>
        <b/>
        <sz val="10"/>
        <rFont val="Times New Roman"/>
        <family val="1"/>
      </rPr>
      <t xml:space="preserve">Painting    with    ICI/Berger    or    equivalent    super    gloss    synthetic enamel  paint  </t>
    </r>
    <r>
      <rPr>
        <sz val="10"/>
        <rFont val="Times New Roman"/>
        <family val="1"/>
      </rPr>
      <t xml:space="preserve">in  two  or  more  coats  as  per  manufacturer's instructions </t>
    </r>
    <r>
      <rPr>
        <b/>
        <sz val="10"/>
        <rFont val="Times New Roman"/>
        <family val="1"/>
      </rPr>
      <t xml:space="preserve">on  wood  work  over  </t>
    </r>
    <r>
      <rPr>
        <sz val="10"/>
        <rFont val="Times New Roman"/>
        <family val="1"/>
      </rPr>
      <t>and  including  the  cost  of  priming  coat,   surface preparation,   rubbing   down   smooth,  knotted,  filling  cracks,  holes  and
joints in ground floor or basement. (@ atleast 1.65 Litre per 10 Sq.m)</t>
    </r>
  </si>
  <si>
    <r>
      <rPr>
        <sz val="10"/>
        <rFont val="Times New Roman"/>
        <family val="1"/>
      </rPr>
      <t xml:space="preserve">Applying    </t>
    </r>
    <r>
      <rPr>
        <b/>
        <sz val="10"/>
        <rFont val="Times New Roman"/>
        <family val="1"/>
      </rPr>
      <t xml:space="preserve">weather    resistant    paint    </t>
    </r>
    <r>
      <rPr>
        <sz val="10"/>
        <rFont val="Times New Roman"/>
        <family val="1"/>
      </rPr>
      <t xml:space="preserve">coating    such    as    ICI   weather shield,Berger  weather  coat  or  equivalent  to  interior  or   exterior  walls  or ceiling   including   supplying   </t>
    </r>
    <r>
      <rPr>
        <b/>
        <sz val="10"/>
        <rFont val="Times New Roman"/>
        <family val="1"/>
      </rPr>
      <t>all   labour,   materials,   scaffoldings   and
removal of debris etc. @ atleast 3.50 litre per 10</t>
    </r>
  </si>
  <si>
    <r>
      <rPr>
        <b/>
        <sz val="10"/>
        <rFont val="Times New Roman"/>
        <family val="1"/>
      </rPr>
      <t>EXTERNAL AND INTERNAL FACING WORKS ( DADO &amp;
SKIRTING )</t>
    </r>
  </si>
  <si>
    <r>
      <rPr>
        <b/>
        <sz val="10"/>
        <rFont val="Times New Roman"/>
        <family val="1"/>
      </rPr>
      <t xml:space="preserve">Providing  and  fixing  1/4"  to  3/8"  (6mm  to  9mm)  thick  Ceramic Glazed/Matt tiles (Prime Quality) </t>
    </r>
    <r>
      <rPr>
        <sz val="10"/>
        <rFont val="Times New Roman"/>
        <family val="1"/>
      </rPr>
      <t xml:space="preserve">of any colour and size, as directed by Engineer-in-Charge  </t>
    </r>
    <r>
      <rPr>
        <b/>
        <sz val="10"/>
        <rFont val="Times New Roman"/>
        <family val="1"/>
      </rPr>
      <t>in  dado/</t>
    </r>
    <r>
      <rPr>
        <sz val="10"/>
        <rFont val="Times New Roman"/>
        <family val="1"/>
      </rPr>
      <t>skirting  in  ground  floor  over  1/2"  (13mm) thick  base of cement  mortar  1:3,  setting of tiles in  slurry of grey cement over  mortar  base  including  filling  the  joints  and  washing  the  tiles  with
white cement slurry of matching color, cleaning &amp; curing.</t>
    </r>
  </si>
  <si>
    <r>
      <rPr>
        <sz val="10"/>
        <rFont val="Times New Roman"/>
        <family val="1"/>
      </rPr>
      <t xml:space="preserve">Providing and fixing 3/8" (9mm) thick </t>
    </r>
    <r>
      <rPr>
        <b/>
        <sz val="10"/>
        <rFont val="Times New Roman"/>
        <family val="1"/>
      </rPr>
      <t xml:space="preserve">super white marble tiles dressed on  the  surface  in  dado/skirting  </t>
    </r>
    <r>
      <rPr>
        <sz val="10"/>
        <rFont val="Times New Roman"/>
        <family val="1"/>
      </rPr>
      <t>and  facing  in  ground  floor  over  1/2" (13mm) thick base of cement sand mortar 1:3, setting of tiles in slurry of grey cement over mortar base including filling the joints and washing the tiles  with  white  cement  slurry,  curing,  finishing,  grinding,  cleaning  &amp;
polishing.</t>
    </r>
  </si>
  <si>
    <r>
      <rPr>
        <sz val="10"/>
        <rFont val="Arial MT"/>
        <family val="2"/>
      </rPr>
      <t>Page 6 of 24</t>
    </r>
  </si>
  <si>
    <t>WINDOWS &amp; DOOR  WORKS</t>
  </si>
  <si>
    <r>
      <rPr>
        <b/>
        <sz val="10"/>
        <rFont val="Times New Roman"/>
        <family val="1"/>
      </rPr>
      <t xml:space="preserve">Providing  and  fixing  fully  glazed  partly  fixed  and partly  hung  or
sliding   aluminium   windows   </t>
    </r>
    <r>
      <rPr>
        <sz val="10"/>
        <rFont val="Times New Roman"/>
        <family val="1"/>
      </rPr>
      <t>(Deluxe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t>
    </r>
  </si>
  <si>
    <r>
      <rPr>
        <sz val="10"/>
        <rFont val="Times New Roman"/>
        <family val="1"/>
      </rPr>
      <t xml:space="preserve">Providing  and  fixing  First  class  Teak  wood  </t>
    </r>
    <r>
      <rPr>
        <b/>
        <sz val="10"/>
        <rFont val="Times New Roman"/>
        <family val="1"/>
      </rPr>
      <t xml:space="preserve">frames  </t>
    </r>
    <r>
      <rPr>
        <sz val="10"/>
        <rFont val="Times New Roman"/>
        <family val="1"/>
      </rPr>
      <t xml:space="preserve">of  required  size  for
</t>
    </r>
    <r>
      <rPr>
        <b/>
        <sz val="10"/>
        <rFont val="Times New Roman"/>
        <family val="1"/>
      </rPr>
      <t>doors,  windows,  ventilators,  clerestory  windows,  shelves,  partitions, trellis (Jafri) work.</t>
    </r>
  </si>
  <si>
    <r>
      <rPr>
        <b/>
        <sz val="10"/>
        <rFont val="Times New Roman"/>
        <family val="1"/>
      </rPr>
      <t xml:space="preserve">Providing and fixing 1.5" (38mm) thick pressed veneered Teak Wood door shutters 5 Ply fully flushed </t>
    </r>
    <r>
      <rPr>
        <sz val="10"/>
        <rFont val="Times New Roman"/>
        <family val="1"/>
      </rPr>
      <t>with First class wood veneering on all faces and sides fixed over deodar wood cavited core and frame work of not less  than  4"  (100mm)  wide  strips  all  round  with  approved  brass  hinges,
tower bolts as required</t>
    </r>
  </si>
  <si>
    <r>
      <rPr>
        <sz val="10"/>
        <rFont val="Times New Roman"/>
        <family val="1"/>
      </rPr>
      <t xml:space="preserve">Providing and fixing </t>
    </r>
    <r>
      <rPr>
        <b/>
        <sz val="10"/>
        <rFont val="Times New Roman"/>
        <family val="1"/>
      </rPr>
      <t xml:space="preserve">Hyundai Lock locks </t>
    </r>
    <r>
      <rPr>
        <sz val="10"/>
        <rFont val="Times New Roman"/>
        <family val="1"/>
      </rPr>
      <t>with brass or specially supplied screws  including  Door  Closers  and  Floor  Hinges  of  approved  design including cutting wood to required shape and size with two operating keys
as per direction of the engineer - in- charge.</t>
    </r>
  </si>
  <si>
    <t>EACH</t>
  </si>
  <si>
    <r>
      <rPr>
        <sz val="10"/>
        <rFont val="Times New Roman"/>
        <family val="1"/>
      </rPr>
      <t>Providing and fixing approved tower bolts with screws of
same metal 6" (150 mm) size</t>
    </r>
  </si>
  <si>
    <r>
      <rPr>
        <b/>
        <sz val="10"/>
        <rFont val="Times New Roman"/>
        <family val="1"/>
      </rPr>
      <t xml:space="preserve">Providing  and  fixing  approved  Chromium  plated  5"  </t>
    </r>
    <r>
      <rPr>
        <sz val="10"/>
        <rFont val="Times New Roman"/>
        <family val="1"/>
      </rPr>
      <t xml:space="preserve">(125  mm)  size
heavy duty safety </t>
    </r>
    <r>
      <rPr>
        <b/>
        <sz val="10"/>
        <rFont val="Times New Roman"/>
        <family val="1"/>
      </rPr>
      <t xml:space="preserve">handle </t>
    </r>
    <r>
      <rPr>
        <sz val="10"/>
        <rFont val="Times New Roman"/>
        <family val="1"/>
      </rPr>
      <t>with necessary screws of the same metal</t>
    </r>
  </si>
  <si>
    <r>
      <rPr>
        <sz val="10"/>
        <rFont val="Times New Roman"/>
        <family val="1"/>
      </rPr>
      <t xml:space="preserve">Providing  and  fixing  </t>
    </r>
    <r>
      <rPr>
        <b/>
        <sz val="10"/>
        <rFont val="Times New Roman"/>
        <family val="1"/>
      </rPr>
      <t xml:space="preserve">Main   door  </t>
    </r>
    <r>
      <rPr>
        <sz val="10"/>
        <rFont val="Times New Roman"/>
        <family val="1"/>
      </rPr>
      <t>kwikset  lock  with  handle  USA   make with  brass  or  specially  supplied  screws  of  approved  design  including cutting  wood  to  requires  shape  and  size  with  two  operating  keys  as  per
direction of the engineer - in- charge.</t>
    </r>
  </si>
  <si>
    <t>MISC WORKS</t>
  </si>
  <si>
    <r>
      <rPr>
        <sz val="10"/>
        <rFont val="Times New Roman"/>
        <family val="1"/>
      </rPr>
      <t xml:space="preserve">Providing  and  fixing  </t>
    </r>
    <r>
      <rPr>
        <b/>
        <sz val="10"/>
        <rFont val="Times New Roman"/>
        <family val="1"/>
      </rPr>
      <t xml:space="preserve">wooden  box  type  ward  robe  using  laminated board 3/4" </t>
    </r>
    <r>
      <rPr>
        <sz val="10"/>
        <rFont val="Times New Roman"/>
        <family val="1"/>
      </rPr>
      <t>( 19mm )  thick boxing shelve and back with 3.4" thick deodar wood  vaneer  board.  550mm  (  22"  )  deep  including  19mm  (3/4")  thick boxing and shelves hang rods , hard board masonite 4.8mm (3/16") thick back,  drawers,  brass  fitting  ,locking  arrangement  handles,  internal  bolts,
shoe rods including painting</t>
    </r>
  </si>
  <si>
    <t>-</t>
  </si>
  <si>
    <r>
      <rPr>
        <sz val="10"/>
        <rFont val="Times New Roman"/>
        <family val="1"/>
      </rPr>
      <t xml:space="preserve">dia  16  gauge  </t>
    </r>
    <r>
      <rPr>
        <b/>
        <sz val="10"/>
        <rFont val="Times New Roman"/>
        <family val="1"/>
      </rPr>
      <t xml:space="preserve">S.S  pipe  hand  rail  </t>
    </r>
    <r>
      <rPr>
        <sz val="10"/>
        <rFont val="Times New Roman"/>
        <family val="1"/>
      </rPr>
      <t>fixed  with  2½"  dia  pipe  blusters  at specified distance fixed at top of steps with expansion bolts, 2 Nos. of 16 gauge 1</t>
    </r>
    <r>
      <rPr>
        <b/>
        <sz val="10"/>
        <rFont val="Times New Roman"/>
        <family val="1"/>
      </rPr>
      <t xml:space="preserve">" dia S.S pipes horizontally fixed with blusters, </t>
    </r>
    <r>
      <rPr>
        <sz val="10"/>
        <rFont val="Times New Roman"/>
        <family val="1"/>
      </rPr>
      <t>Complete in all</t>
    </r>
  </si>
  <si>
    <r>
      <rPr>
        <b/>
        <sz val="10"/>
        <rFont val="Times New Roman"/>
        <family val="1"/>
      </rPr>
      <t xml:space="preserve">Providing Khurras on roof 24" x 24" x 2" (600mm x 600mm x 50mm)
</t>
    </r>
    <r>
      <rPr>
        <sz val="10"/>
        <rFont val="Times New Roman"/>
        <family val="1"/>
      </rPr>
      <t>size  including  water  proofing admixture  @  2  %  of  cement  content  or as otherwise advised by manufacturer</t>
    </r>
  </si>
  <si>
    <t>Top Floor</t>
  </si>
  <si>
    <t>Each</t>
  </si>
  <si>
    <r>
      <rPr>
        <sz val="10"/>
        <rFont val="Arial MT"/>
        <family val="2"/>
      </rPr>
      <t>Page 7 of 24</t>
    </r>
  </si>
  <si>
    <r>
      <rPr>
        <b/>
        <sz val="10"/>
        <rFont val="Times New Roman"/>
        <family val="1"/>
      </rPr>
      <t xml:space="preserve">Providing  bottom  khurras  of  brick  masonry  in  cement  sand  mortar 1:6,  size  48"x24"x  1.5"  </t>
    </r>
    <r>
      <rPr>
        <sz val="10"/>
        <rFont val="Times New Roman"/>
        <family val="1"/>
      </rPr>
      <t>(  1250mmx  600mmx  38mm)  over  3inches (75mm)  thick  cement  concrete  1:4:8  including  water  proofing  admixture
@ 2 % of cement content or as otherwise advised by manufacturer</t>
    </r>
  </si>
  <si>
    <t>Ground Floor</t>
  </si>
  <si>
    <r>
      <rPr>
        <b/>
        <sz val="10"/>
        <rFont val="Times New Roman"/>
        <family val="1"/>
      </rPr>
      <t xml:space="preserve">Providing  and  fixing  P.V.C  rain  water  down  pipe  </t>
    </r>
    <r>
      <rPr>
        <sz val="10"/>
        <rFont val="Times New Roman"/>
        <family val="1"/>
      </rPr>
      <t>with  mild  steel clamps, bolts and nuts fixed in cement concrete 1:2:4. b)4" (100 mm) dia.</t>
    </r>
  </si>
  <si>
    <t>R.ft.</t>
  </si>
  <si>
    <t>MUMMTY</t>
  </si>
  <si>
    <r>
      <rPr>
        <b/>
        <sz val="10"/>
        <rFont val="Times New Roman"/>
        <family val="1"/>
      </rPr>
      <t xml:space="preserve">Providing and fixing P.V.C. socket </t>
    </r>
    <r>
      <rPr>
        <sz val="10"/>
        <rFont val="Times New Roman"/>
        <family val="1"/>
      </rPr>
      <t>for rain water downpipe.</t>
    </r>
  </si>
  <si>
    <r>
      <rPr>
        <b/>
        <sz val="10"/>
        <rFont val="Times New Roman"/>
        <family val="1"/>
      </rPr>
      <t xml:space="preserve">Providing  and fixing  P.V.C bend of  any degree  for rain water down
pipe </t>
    </r>
    <r>
      <rPr>
        <sz val="10"/>
        <rFont val="Times New Roman"/>
        <family val="1"/>
      </rPr>
      <t>with M.S. clamps bolts and nuts in cement concrete 1:2:4.</t>
    </r>
  </si>
  <si>
    <r>
      <rPr>
        <b/>
        <sz val="10"/>
        <rFont val="Times New Roman"/>
        <family val="1"/>
      </rPr>
      <t xml:space="preserve">Providing  and  fixing  PVC  offset  of  any  degree  for  rain-water  down
pipe </t>
    </r>
    <r>
      <rPr>
        <sz val="10"/>
        <rFont val="Times New Roman"/>
        <family val="1"/>
      </rPr>
      <t>on walls with M.S. clamps, bolts and nuts in cement concrete 1:2:4.</t>
    </r>
  </si>
  <si>
    <t>TOTAL AMOUNT in Rs.</t>
  </si>
  <si>
    <r>
      <rPr>
        <sz val="10"/>
        <rFont val="Arial MT"/>
        <family val="2"/>
      </rPr>
      <t>Page 8 of 24</t>
    </r>
  </si>
  <si>
    <t>QUANTITY</t>
  </si>
  <si>
    <t>RATE (RS)</t>
  </si>
  <si>
    <t>AMOUNT (RS)</t>
  </si>
  <si>
    <r>
      <rPr>
        <sz val="10"/>
        <rFont val="Times New Roman"/>
        <family val="1"/>
      </rPr>
      <t>Light circuit concealed   / open wiring with length upto  75   ft.   (25m)   from     distribution   board   to point/switch   with   3x2.5   Sq.mm   PVC  insulated single   core   copper   conductor   Pakistan   Cables, Pioneer,  Newage  or   approved  equivalent  cables for          offices/multi          storeyed          buildings. (  Concealed   wiring   with    3/4"   20  (mm  )     dia. PVC   conduit   and    accessories  such  as  bends,
elbows, junction boxes etc.  )</t>
    </r>
  </si>
  <si>
    <t>Point</t>
  </si>
  <si>
    <r>
      <rPr>
        <sz val="10"/>
        <rFont val="Times New Roman"/>
        <family val="1"/>
      </rPr>
      <t>Concealed / open wiring from point to switch with length  upto  30  ft.  (10m)  including  any  switch  to switch  wiring  with  3x1.5  Sq.mm  PVC  insulated single   core   copper   conductor   Pakistan   Cables, Pioneer, Newage or approved equivalent cables,  ( Concealed   wiring   with    3/4"   20  (mm  )     dia. PVC   conduit   and    accessories  such  as  bends,
elbows, junction boxes etc.  )</t>
    </r>
  </si>
  <si>
    <r>
      <rPr>
        <sz val="10"/>
        <rFont val="Times New Roman"/>
        <family val="1"/>
      </rPr>
      <t>Concealed/open  wiring  from  point  to  point  with length  upto  10  ft.  (3m)  Sq.mm   PVC   insulated single     core     copper     conductor    with    3x1.5 Pakistan   Cables,   Pioneer,   Newage  or   approved
equivalent cables.</t>
    </r>
  </si>
  <si>
    <r>
      <rPr>
        <sz val="10"/>
        <rFont val="Times New Roman"/>
        <family val="1"/>
      </rPr>
      <t>Concealed/open    wiring    for   5   Amp.    Socket outlets    from    nearest   available   circuit   with   a length  upto  20  ft.  (6m)   with  3x1.5  Sq.mm  PVC insulated  single  core  copper  conductor  Pakistan Cables,  Pioneer,  Newage  or  approved  equivalent cables.  (Concealed   wiring   with  3/4"  -20  mm) dia.  PVC  conduit  and accessories such as bends,
elbows, junction boxes etc)</t>
    </r>
  </si>
  <si>
    <r>
      <rPr>
        <sz val="10"/>
        <rFont val="Times New Roman"/>
        <family val="1"/>
      </rPr>
      <t>Wiring  of  5  Amps.  socket  outlet  with  4  sq.mm PVC insulated single core copper conductor cable including    3/4"    (20mm)    dia.    PVC    conduit,
8.7sq.mm    (10SWG)     copper    wire    as    earth continuity  conductor  and  wiring  accessories  such
as bends, elbows, junction boxes etc.</t>
    </r>
  </si>
  <si>
    <r>
      <rPr>
        <sz val="10"/>
        <rFont val="Times New Roman"/>
        <family val="1"/>
      </rPr>
      <t>Wiring of 5 Amps.  socket outlet with 2.5 sq.mm PVC insulated single core copper conductor cable including    3/4"    (20mm)    dia.    PVC    conduit,
8.7sq.mm    (10SWG)     copper    wire    as    earth continuity  conductor  and  wiring  accessories  such
as bends, elbows, junction boxes etc.</t>
    </r>
  </si>
  <si>
    <r>
      <rPr>
        <sz val="10"/>
        <rFont val="Arial MT"/>
        <family val="2"/>
      </rPr>
      <t>Page 9 of 24</t>
    </r>
  </si>
  <si>
    <r>
      <rPr>
        <sz val="10"/>
        <rFont val="Times New Roman"/>
        <family val="1"/>
      </rPr>
      <t>Supply and install 1-gang, 5 Amp, 250 Volt,. plate
type  mouldedn  switch  including  appropriate  size plastic box to be fixed recessed I wall.</t>
    </r>
  </si>
  <si>
    <t>No.</t>
  </si>
  <si>
    <r>
      <rPr>
        <sz val="10"/>
        <rFont val="Times New Roman"/>
        <family val="1"/>
      </rPr>
      <t>Supply and install 2-gang, 5 Amp, 250 Volt,. plate
type  mouldedn  switch  including  appropriate  size plastic box to be fixed recessed I wall.</t>
    </r>
  </si>
  <si>
    <t>No</t>
  </si>
  <si>
    <r>
      <rPr>
        <sz val="10"/>
        <rFont val="Times New Roman"/>
        <family val="1"/>
      </rPr>
      <t>Supply and install combined 2/3 pin 5 Amps, 250
Volt switch socket  unit including plastic box to be fixed recessed in wall.</t>
    </r>
  </si>
  <si>
    <r>
      <rPr>
        <sz val="10"/>
        <rFont val="Times New Roman"/>
        <family val="1"/>
      </rPr>
      <t>Supply and install combined   3 pin 15 Amps. 250
Volt  socket  unit including plastic box to be fixed recessed in wall.</t>
    </r>
  </si>
  <si>
    <r>
      <rPr>
        <sz val="10"/>
        <rFont val="Times New Roman"/>
        <family val="1"/>
      </rPr>
      <t>Supply and installation  of 3/4" (20 mm) dia PVC concealed  conduit   including  all  accessories  such
as bends, elbows etc.</t>
    </r>
  </si>
  <si>
    <r>
      <rPr>
        <sz val="10"/>
        <rFont val="Times New Roman"/>
        <family val="1"/>
      </rPr>
      <t>Supply  and  installation  of   1"  (25mm)   dia   PVC concealed  conduit   including  all  accessories  such
as bends, elbows etc.</t>
    </r>
  </si>
  <si>
    <r>
      <rPr>
        <sz val="10"/>
        <rFont val="Times New Roman"/>
        <family val="1"/>
      </rPr>
      <t>Supply  and  installation  of   2"  (50mm)   dia   PVC concealed  conduit   including  all  accessories  such
as bends, elbows etc.</t>
    </r>
  </si>
  <si>
    <r>
      <rPr>
        <sz val="10"/>
        <rFont val="Times New Roman"/>
        <family val="1"/>
      </rPr>
      <t>Supply   and   install  2.5  sq.mm   PVC   insultated single      core     600/1000V.cable     with     copper conductor  in already concealed PVC conduit. 2 x
25 mm Single Core Cable</t>
    </r>
  </si>
  <si>
    <r>
      <rPr>
        <sz val="10"/>
        <rFont val="Times New Roman"/>
        <family val="1"/>
      </rPr>
      <t>Supply    and    install   6   sq.mm    PVC    insultated single      core     600/1000V.cable     with     copper conductor    in   already   concealed   PVC   conduit.
(2x6sqmm +1mm as Ecc for AC Points .)</t>
    </r>
  </si>
  <si>
    <t>Supply   and   install  10  sq.mm   PVC   insultated single      core     600/1000V.cable     with     copper conductor    in   already   concealed   PVC   conduit. Green Color ForE.C.C  ( Earth Copper Conductor)</t>
  </si>
  <si>
    <r>
      <rPr>
        <sz val="10"/>
        <rFont val="Arial MT"/>
        <family val="2"/>
      </rPr>
      <t>Page 10 of 24</t>
    </r>
  </si>
  <si>
    <r>
      <rPr>
        <sz val="10"/>
        <rFont val="Times New Roman"/>
        <family val="1"/>
      </rPr>
      <t>Supply   and   install  16  sq.mm   PVC   insultated single      core     600/1000V.cable     with     copper conductor  in already concealed PVC conduit. 4 x 16  mm  From   DB-G1  TO   DB-F1  &amp;  DB-G2  TO
DB-F2</t>
    </r>
  </si>
  <si>
    <r>
      <rPr>
        <sz val="10"/>
        <rFont val="Times New Roman"/>
        <family val="1"/>
      </rPr>
      <t>Supply   and   install   25   sq.mm,   3.5   core,   PVC insulated   and   sheathed    multicore,   600/1000V cable  with  copper  conductor   directly  clipped   on surface  of  wall,  column,  beam,  ceiling,  etc.  for
power wiring.</t>
    </r>
  </si>
  <si>
    <r>
      <rPr>
        <sz val="10"/>
        <rFont val="Times New Roman"/>
        <family val="1"/>
      </rPr>
      <t>Supply   and   install   weather   proof   incandescent light fixture comprising   die-cast aluminium body with front glass cover fixed to the body by means of   stainless   steel   screws   and   neoprene   gasket,
G.I.   Wire guard,  1  No 100W lamp,  including all installation   material   Philips   type    or   approved
equivalent.</t>
    </r>
  </si>
  <si>
    <r>
      <rPr>
        <sz val="10"/>
        <rFont val="Times New Roman"/>
        <family val="1"/>
      </rPr>
      <t xml:space="preserve">Supply and install  ceiling  mounted  incandescent
light   fixture with  glass  cover  and  </t>
    </r>
    <r>
      <rPr>
        <b/>
        <sz val="10"/>
        <color rgb="FF000080"/>
        <rFont val="Times New Roman"/>
        <family val="1"/>
      </rPr>
      <t xml:space="preserve">2 - 60W lamps, Philips type NCD-533 </t>
    </r>
    <r>
      <rPr>
        <sz val="10"/>
        <color rgb="FF000080"/>
        <rFont val="Times New Roman"/>
        <family val="1"/>
      </rPr>
      <t>or approved equivalent.</t>
    </r>
  </si>
  <si>
    <r>
      <rPr>
        <sz val="10"/>
        <rFont val="Times New Roman"/>
        <family val="1"/>
      </rPr>
      <t>Supply and install 56" (1.42 m) sweep ceiling fan with   fan   hook   and   dimmer   complete   with   all
accessories.</t>
    </r>
  </si>
  <si>
    <r>
      <rPr>
        <sz val="10"/>
        <rFont val="Times New Roman"/>
        <family val="1"/>
      </rPr>
      <t>Supply and  install  wall  mounted  4  ways,  5  Amp, flush  mounting  type  telephone  rosette  including
plastic box , face plate.</t>
    </r>
  </si>
  <si>
    <r>
      <rPr>
        <sz val="10"/>
        <rFont val="Times New Roman"/>
        <family val="1"/>
      </rPr>
      <t>Supply    and    install    recessed    type    telephone distribution    box    suitable    for    20    pair    cable including appropriate size 16 SWG sheet steel box
with hinged, latched and lockable cover.</t>
    </r>
  </si>
  <si>
    <r>
      <rPr>
        <sz val="10"/>
        <rFont val="Times New Roman"/>
        <family val="1"/>
      </rPr>
      <t>Wiring   of   bell   point   length   upto  50   ft   (15m) including  supply  of  bell  and   bell   push,  3x1.5 Sq.mm    PVC    insulated    single    core    copper conductor  cable  in  concealed  PVC  3/4"  (20mm) dia.   conduit   and   wiring   accessories   such   as
elbows, bends, junction boxes, etc</t>
    </r>
  </si>
  <si>
    <t>Supply  and  install  single  arm  fancy  wall  bracket comprising brass  bracket, apple white cylinderical glass shade, lamp holder with 100W lamp.</t>
  </si>
  <si>
    <r>
      <rPr>
        <sz val="10"/>
        <rFont val="Times New Roman"/>
        <family val="1"/>
      </rPr>
      <t>Supply  and  install  10"  (250  mm)  sweep  exhaust
fan including plastic louvers.</t>
    </r>
  </si>
  <si>
    <r>
      <rPr>
        <sz val="10"/>
        <rFont val="Arial MT"/>
        <family val="2"/>
      </rPr>
      <t>Page 11 of 24</t>
    </r>
  </si>
  <si>
    <r>
      <rPr>
        <sz val="10"/>
        <rFont val="Times New Roman"/>
        <family val="1"/>
      </rPr>
      <t>Supply and install 20" (500 mm) sweep revolving
bracket fan with guard.</t>
    </r>
  </si>
  <si>
    <r>
      <rPr>
        <sz val="10"/>
        <rFont val="Times New Roman"/>
        <family val="1"/>
      </rPr>
      <t>Provide, install, test and commission recessed wall mounting type distribution  board  fabricated  from
18    SWG    steel    sheet,    powder   coated   with approved color back box comprising one incoming MCCB-   TP/60A   and   outgoing   9   single   phase MCB of various capacity having overload &amp; short circuit  protection   and  of  6  KA   braking  capacity complete   with   internal   wiring  earthing,   nuetral link,  termination  blocks,   phase  indicating  lights
alongwith 500V voltmeter.</t>
    </r>
  </si>
  <si>
    <t>Job</t>
  </si>
  <si>
    <r>
      <rPr>
        <sz val="10"/>
        <rFont val="Times New Roman"/>
        <family val="1"/>
      </rPr>
      <t>Supply  and  install  Energy  Saver  electric  bulbs  (
25W Philips energy saver )</t>
    </r>
  </si>
  <si>
    <t>Supply and install 35 gallon eletric geyser</t>
  </si>
  <si>
    <t>Sub Total Schedule  items</t>
  </si>
  <si>
    <r>
      <rPr>
        <sz val="10"/>
        <rFont val="Arial MT"/>
        <family val="2"/>
      </rPr>
      <t>Page 12 of 24</t>
    </r>
  </si>
  <si>
    <r>
      <rPr>
        <sz val="10"/>
        <rFont val="Times New Roman"/>
        <family val="1"/>
      </rPr>
      <t xml:space="preserve">Providing  and  Installing  </t>
    </r>
    <r>
      <rPr>
        <b/>
        <sz val="10"/>
        <rFont val="Times New Roman"/>
        <family val="1"/>
      </rPr>
      <t xml:space="preserve">uPVC  blind  pipe  </t>
    </r>
    <r>
      <rPr>
        <sz val="10"/>
        <rFont val="Times New Roman"/>
        <family val="1"/>
      </rPr>
      <t xml:space="preserve">of  approved make  registered  with  PSQCA   and/or  laying,  cutting, jointing,  testing  and  disinfecting  uPVC  pipe  lines  in
trenches.  </t>
    </r>
    <r>
      <rPr>
        <b/>
        <sz val="10"/>
        <rFont val="Times New Roman"/>
        <family val="1"/>
      </rPr>
      <t>( 3" (75 mm) inner dia )</t>
    </r>
  </si>
  <si>
    <r>
      <rPr>
        <sz val="10"/>
        <rFont val="Times New Roman"/>
        <family val="1"/>
      </rPr>
      <t xml:space="preserve">Providing  and  Installing  </t>
    </r>
    <r>
      <rPr>
        <b/>
        <sz val="10"/>
        <rFont val="Times New Roman"/>
        <family val="1"/>
      </rPr>
      <t xml:space="preserve">uPVC  blind  pipe  </t>
    </r>
    <r>
      <rPr>
        <sz val="10"/>
        <rFont val="Times New Roman"/>
        <family val="1"/>
      </rPr>
      <t xml:space="preserve">of  approved make  registered  with  PSQCA   and/or  laying,  cutting, jointing,  testing  and  disinfecting  uPVC  pipe  lines  in
trenches.  </t>
    </r>
    <r>
      <rPr>
        <b/>
        <sz val="10"/>
        <rFont val="Times New Roman"/>
        <family val="1"/>
      </rPr>
      <t>( 4" (100 mm) inner dia )</t>
    </r>
  </si>
  <si>
    <r>
      <rPr>
        <sz val="10"/>
        <rFont val="Times New Roman"/>
        <family val="1"/>
      </rPr>
      <t xml:space="preserve">Providing  and  fixing  </t>
    </r>
    <r>
      <rPr>
        <b/>
        <sz val="10"/>
        <rFont val="Times New Roman"/>
        <family val="1"/>
      </rPr>
      <t xml:space="preserve">C.I.  floor  trap  4"  dia.  inlet  and outlet  with  C.I.  </t>
    </r>
    <r>
      <rPr>
        <sz val="10"/>
        <rFont val="Times New Roman"/>
        <family val="1"/>
      </rPr>
      <t>grating  floor  trap  of   approved  self cleaning   design   with   screwed   down   grating   with   or without  a vent  arm with  and including making requisite number  of   holes  in  walls,  plinth  and  floor  for  pipe
connection and making good with</t>
    </r>
  </si>
  <si>
    <r>
      <rPr>
        <b/>
        <sz val="10"/>
        <rFont val="Times New Roman"/>
        <family val="1"/>
      </rPr>
      <t xml:space="preserve">Providing  and  fixing  export  quality  glazed  earthen ware  wash  basin  650mm  </t>
    </r>
    <r>
      <rPr>
        <sz val="10"/>
        <rFont val="Times New Roman"/>
        <family val="1"/>
      </rPr>
      <t>(26")  Dark  coloured   with padestal manufactured by international ceramices ltd ICL Boch  Karm  Cera  or  equivailent  approved  make  with single hole chromium plated mixer tap 15mm (.5") piller tap 2 way deluw stop cocks CI or WI bracketes 150mm (6")  built  in  to walls 40mm (1.5")  dia malleable iron or CP  brass  trap  with  malleable  iron  or  brass  union  and making   requistes  number  of  hole  in  walls  plinth  and floor   for   pipe   connections   and   making   good   with approved   material   including   coloured   glazed   earthen ware   pedestal   manufactured   by   ICL/Karam   Cera   or
approved equivalent make</t>
    </r>
  </si>
  <si>
    <r>
      <rPr>
        <b/>
        <sz val="10"/>
        <rFont val="Times New Roman"/>
        <family val="1"/>
      </rPr>
      <t xml:space="preserve">Providing and fixing squatting type water closet with integral  treads  ICL  Boch/Karam  Cera  or  approved </t>
    </r>
    <r>
      <rPr>
        <sz val="10"/>
        <rFont val="Times New Roman"/>
        <family val="1"/>
      </rPr>
      <t>equivalent  make including  cost  of  inlet  pipe cistern  and lid   cistern   kit,   stop   cock   deluxe   type   and   other accessories,  fittings,  brackets,  PVC  down  pipe,  rubber rings/washers, making requisite number of holes in walls, plinth  and  floor  for  pipe  connection  and  making  good
with approved material.</t>
    </r>
  </si>
  <si>
    <t>Nos</t>
  </si>
  <si>
    <r>
      <rPr>
        <b/>
        <sz val="10"/>
        <rFont val="Times New Roman"/>
        <family val="1"/>
      </rPr>
      <t xml:space="preserve">Providing     and     fixing     European     type     glazed earthenware  water  closet  </t>
    </r>
    <r>
      <rPr>
        <sz val="10"/>
        <rFont val="Times New Roman"/>
        <family val="1"/>
      </rPr>
      <t>ICL  Ifo/Forte  or  approved equivalent  make  including  cost  of  inlet  pipe,  lid  cistern kit,   stop   cock   deluxe   and   other   accessories,   fitting material   such   as   brackets,   PVC   down   pipe   where required, rubber rings/washers, making requisite number of holes in walls, plinth and floor for pipe connection and
making good with approved material.</t>
    </r>
  </si>
  <si>
    <t>A</t>
  </si>
  <si>
    <r>
      <rPr>
        <sz val="10"/>
        <rFont val="Times New Roman"/>
        <family val="1"/>
      </rPr>
      <t xml:space="preserve">Providing and fixing </t>
    </r>
    <r>
      <rPr>
        <b/>
        <sz val="10"/>
        <rFont val="Times New Roman"/>
        <family val="1"/>
      </rPr>
      <t xml:space="preserve">chromimum plated tee stop cock
15mm (.5") </t>
    </r>
    <r>
      <rPr>
        <sz val="10"/>
        <rFont val="Times New Roman"/>
        <family val="1"/>
      </rPr>
      <t>of super quality of approved make</t>
    </r>
  </si>
  <si>
    <r>
      <rPr>
        <sz val="10"/>
        <rFont val="Times New Roman"/>
        <family val="1"/>
      </rPr>
      <t xml:space="preserve">Providing,     laying,     cutting,     jointing,     testing     and disinfecting  </t>
    </r>
    <r>
      <rPr>
        <b/>
        <sz val="10"/>
        <rFont val="Times New Roman"/>
        <family val="1"/>
      </rPr>
      <t xml:space="preserve">PPRC  (1/2)  dia  pipes  </t>
    </r>
    <r>
      <rPr>
        <sz val="10"/>
        <rFont val="Times New Roman"/>
        <family val="1"/>
      </rPr>
      <t>confirming  to  ISO 4427,  PN-20,  complete  in  all  respects with  specials and valves   etc.   including   all   fittings,   connnections   and
jointing material</t>
    </r>
  </si>
  <si>
    <r>
      <rPr>
        <sz val="10"/>
        <rFont val="Times New Roman"/>
        <family val="1"/>
      </rPr>
      <t xml:space="preserve">Providing,     laying,     cutting,     jointing,     testing     and disinfecting </t>
    </r>
    <r>
      <rPr>
        <b/>
        <sz val="10"/>
        <rFont val="Times New Roman"/>
        <family val="1"/>
      </rPr>
      <t xml:space="preserve">PPRC (3/4) 20mm dia pipes </t>
    </r>
    <r>
      <rPr>
        <sz val="10"/>
        <rFont val="Times New Roman"/>
        <family val="1"/>
      </rPr>
      <t>confirming to ISO 4427, PN-20, complete in all respects with specials and  valves  etc.  including  all  fittings,  connnections  and
jointing material</t>
    </r>
  </si>
  <si>
    <r>
      <rPr>
        <sz val="10"/>
        <rFont val="Times New Roman"/>
        <family val="1"/>
      </rPr>
      <t xml:space="preserve">Providing,     laying,     cutting,     jointing,     testing     and disinfecting    </t>
    </r>
    <r>
      <rPr>
        <b/>
        <sz val="10"/>
        <rFont val="Times New Roman"/>
        <family val="1"/>
      </rPr>
      <t xml:space="preserve">PPRC    pipe    25mm   (1")    </t>
    </r>
    <r>
      <rPr>
        <sz val="10"/>
        <rFont val="Times New Roman"/>
        <family val="1"/>
      </rPr>
      <t>i/dia     pipes confirming to ISO 4427, PN-20, complete in all respects with   specials   and   valves   etc.   including   all   fittings,
connnections and jointing material</t>
    </r>
  </si>
  <si>
    <r>
      <rPr>
        <sz val="10"/>
        <rFont val="Times New Roman"/>
        <family val="1"/>
      </rPr>
      <t xml:space="preserve">Providing   and   fixing   </t>
    </r>
    <r>
      <rPr>
        <b/>
        <sz val="10"/>
        <rFont val="Times New Roman"/>
        <family val="1"/>
      </rPr>
      <t xml:space="preserve">chromimum   plated   bib   cock
20mm (.75") </t>
    </r>
    <r>
      <rPr>
        <sz val="10"/>
        <rFont val="Times New Roman"/>
        <family val="1"/>
      </rPr>
      <t>of superior quality of approved make</t>
    </r>
  </si>
  <si>
    <r>
      <rPr>
        <sz val="10"/>
        <rFont val="Times New Roman"/>
        <family val="1"/>
      </rPr>
      <t xml:space="preserve">Providing and fixing </t>
    </r>
    <r>
      <rPr>
        <b/>
        <sz val="10"/>
        <rFont val="Times New Roman"/>
        <family val="1"/>
      </rPr>
      <t xml:space="preserve">looking glass of belgium glass 600
mm  x  450  mm  (24"  x  18"  )  </t>
    </r>
    <r>
      <rPr>
        <sz val="10"/>
        <rFont val="Times New Roman"/>
        <family val="1"/>
      </rPr>
      <t>and  chromimum  plated screws with 3.2mm thick hard board</t>
    </r>
  </si>
  <si>
    <r>
      <rPr>
        <sz val="10"/>
        <rFont val="Times New Roman"/>
        <family val="1"/>
      </rPr>
      <t xml:space="preserve">Providing and fixing approved quality </t>
    </r>
    <r>
      <rPr>
        <b/>
        <sz val="10"/>
        <rFont val="Times New Roman"/>
        <family val="1"/>
      </rPr>
      <t xml:space="preserve">chromium plated
towal rail  600 mm x 20 mm (24" x.75") </t>
    </r>
    <r>
      <rPr>
        <sz val="10"/>
        <rFont val="Times New Roman"/>
        <family val="1"/>
      </rPr>
      <t>with bracket and screws</t>
    </r>
  </si>
  <si>
    <r>
      <rPr>
        <sz val="10"/>
        <rFont val="Times New Roman"/>
        <family val="1"/>
      </rPr>
      <t xml:space="preserve">Providing     and     fitting     superior     quality     plastic
accessories  of  approved </t>
    </r>
    <r>
      <rPr>
        <b/>
        <sz val="10"/>
        <rFont val="Times New Roman"/>
        <family val="1"/>
      </rPr>
      <t>make Toilet paper holder</t>
    </r>
  </si>
  <si>
    <r>
      <rPr>
        <sz val="10"/>
        <rFont val="Times New Roman"/>
        <family val="1"/>
      </rPr>
      <t xml:space="preserve">Providing and fixing </t>
    </r>
    <r>
      <rPr>
        <b/>
        <sz val="10"/>
        <rFont val="Times New Roman"/>
        <family val="1"/>
      </rPr>
      <t>chromium plated soap dish</t>
    </r>
  </si>
  <si>
    <r>
      <rPr>
        <sz val="10"/>
        <rFont val="Times New Roman"/>
        <family val="1"/>
      </rPr>
      <t>Providing   and   fixing   LDPE   5</t>
    </r>
    <r>
      <rPr>
        <b/>
        <sz val="10"/>
        <rFont val="Times New Roman"/>
        <family val="1"/>
      </rPr>
      <t xml:space="preserve">00   gallons   capacity
</t>
    </r>
    <r>
      <rPr>
        <sz val="10"/>
        <rFont val="Times New Roman"/>
        <family val="1"/>
      </rPr>
      <t>overhead tank manufactured by Dura or equivalent on top of any floor</t>
    </r>
  </si>
  <si>
    <t>TOP FLOOR</t>
  </si>
  <si>
    <r>
      <rPr>
        <b/>
        <sz val="10"/>
        <rFont val="Times New Roman"/>
        <family val="1"/>
      </rPr>
      <t xml:space="preserve">Providing  and  laying  4"  (100  mm)  inner  dia  Plain cement concrete pipe </t>
    </r>
    <r>
      <rPr>
        <sz val="10"/>
        <rFont val="Times New Roman"/>
        <family val="1"/>
      </rPr>
      <t>conforming to ASTM C-14 class- II  or  equivalent.   moulded  with  cement  concrete 1:1.5:3 with spigot socket or collar joint as specified in trenches to  correct  alignment  and  grade,  jointing  with  jointing materials   including   cutting   pipes    where   necessary,
finishing and testing</t>
    </r>
  </si>
  <si>
    <r>
      <rPr>
        <b/>
        <sz val="10"/>
        <rFont val="Times New Roman"/>
        <family val="1"/>
      </rPr>
      <t xml:space="preserve">Providing  and  fixing  gulley  trap  with  4"  (100mm) outlet,  </t>
    </r>
    <r>
      <rPr>
        <sz val="10"/>
        <rFont val="Times New Roman"/>
        <family val="1"/>
      </rPr>
      <t>complete  with  4"  (100mm)  thick  1:2:4  cement concrete  using  3/4"  (19mm)  crushed  aggregate  for  bed and   kerb,   1/2"   (13mm)   thick   cement   plaster   1:3, 12"x12"x18"  deep  inside  dimension  chamber  with  C.I. grating  6"x6"  cover  and  frame 12"x12  Cement  concrete gulley trap 6" x 6" x 4" (150 x 150 x 100 mm) with C.I.
cover and frame weighing not less than 10 kg.</t>
    </r>
  </si>
  <si>
    <r>
      <rPr>
        <sz val="10"/>
        <rFont val="Times New Roman"/>
        <family val="1"/>
      </rPr>
      <t xml:space="preserve">Providing  and  fixing  </t>
    </r>
    <r>
      <rPr>
        <b/>
        <sz val="10"/>
        <rFont val="Times New Roman"/>
        <family val="1"/>
      </rPr>
      <t xml:space="preserve">Chromium  plated  brass  shower
</t>
    </r>
    <r>
      <rPr>
        <sz val="10"/>
        <rFont val="Times New Roman"/>
        <family val="1"/>
      </rPr>
      <t>having  15mm  (.5")  dia  inlet  detachable lid  150mm  (6") dia</t>
    </r>
  </si>
  <si>
    <r>
      <rPr>
        <sz val="10"/>
        <rFont val="Times New Roman"/>
        <family val="1"/>
      </rPr>
      <t xml:space="preserve">Providing  and  fixing  1"  (25  mm)  superior  quality  </t>
    </r>
    <r>
      <rPr>
        <b/>
        <sz val="10"/>
        <rFont val="Times New Roman"/>
        <family val="1"/>
      </rPr>
      <t xml:space="preserve">C.P.
flushing  valve  </t>
    </r>
    <r>
      <rPr>
        <sz val="10"/>
        <rFont val="Times New Roman"/>
        <family val="1"/>
      </rPr>
      <t>of  approved  make  for  wash  hand  basin, sink or shower.</t>
    </r>
  </si>
  <si>
    <r>
      <rPr>
        <sz val="10"/>
        <rFont val="Times New Roman"/>
        <family val="1"/>
      </rPr>
      <t xml:space="preserve">Providing and fixing 1.25" (30 mm) dia </t>
    </r>
    <r>
      <rPr>
        <b/>
        <sz val="10"/>
        <rFont val="Times New Roman"/>
        <family val="1"/>
      </rPr>
      <t xml:space="preserve">C.P. bottle trap
</t>
    </r>
    <r>
      <rPr>
        <sz val="10"/>
        <rFont val="Times New Roman"/>
        <family val="1"/>
      </rPr>
      <t>with union and waste pipe .</t>
    </r>
  </si>
  <si>
    <r>
      <rPr>
        <b/>
        <sz val="10"/>
        <rFont val="Times New Roman"/>
        <family val="1"/>
      </rPr>
      <t xml:space="preserve">Providing  manhole  type  'A'  size  24"  x  18"  (inside dimensions)  </t>
    </r>
    <r>
      <rPr>
        <sz val="10"/>
        <rFont val="Times New Roman"/>
        <family val="1"/>
      </rPr>
      <t>as  per  approved  design  and  specifications complete for 4" to 12" dia pipes upto 4 ft. (1.2 m) depth with 16" dia.Concrete Cover fixed in 4" thick RCC 1:2:4 slab (with 5 lbs per Cu.ft. or 80 kg/Cu.m of steel), burnt brick masonry walls 9" (225 mm) thick set in  1:3 cement sand    mortar,    6"    thick    1:3:6    cement    concrete    in foundation,  4"  av.  thickness  1:2:4  cement  concrete  in benching and 1/2"  (13mm)  thick  cement  sand plaster  in 1:3  to  all  inside  wall  surfaces,  channels  and  benching including  making  requisite  number  of  main  and  branch channels  but   excluding  the  cost   of   excavation,   back
filling and disposal of excavated stuff.</t>
    </r>
  </si>
  <si>
    <r>
      <rPr>
        <b/>
        <sz val="10"/>
        <rFont val="Times New Roman"/>
        <family val="1"/>
      </rPr>
      <t xml:space="preserve">Providing   and   fixing   stainless   steel   sink  Pakistan made Stainless steel sink 33" x 18" (825 mm x 450 mm with  </t>
    </r>
    <r>
      <rPr>
        <sz val="10"/>
        <rFont val="Times New Roman"/>
        <family val="1"/>
      </rPr>
      <t>1/2"  (12  mm)  single  hole  superior  quality  C.P. mixer of approved make r. C.I. or W.I brackets 6" built in wall,  1.5"  (40  mm)  rubber  plug,C.P.  brass  chain,  C.P. brass  waste,  pillar  tap  2  way  delux,  1.5"  dia  malleable iron  or  C.P.  brass trap  and unions and making requisite number  of   holes  in  walls,  plinth  and  floor  for  pipe
connections and making good with approved material.</t>
    </r>
  </si>
  <si>
    <r>
      <t xml:space="preserve">ENGINEER'S ESTIMATE
CONSTRUCTION OF PRINCIPLE RESIDENCE AT JHAL MAGSI
</t>
    </r>
    <r>
      <rPr>
        <b/>
        <vertAlign val="superscript"/>
        <sz val="10"/>
        <rFont val="Times New Roman"/>
        <family val="1"/>
      </rPr>
      <t xml:space="preserve">GAS WORK BOQ                                                                                                                                  </t>
    </r>
    <r>
      <rPr>
        <b/>
        <sz val="10"/>
        <rFont val="Times New Roman"/>
        <family val="1"/>
      </rPr>
      <t>ABSTRACT OF COST</t>
    </r>
  </si>
  <si>
    <r>
      <rPr>
        <b/>
        <sz val="10"/>
        <rFont val="Times New Roman"/>
        <family val="1"/>
      </rPr>
      <t xml:space="preserve">Providing,    laying,    cutting,    jointing,    testing    and disinfecting  1/2"  (15  mm)  inner  dia  </t>
    </r>
    <r>
      <rPr>
        <sz val="10"/>
        <rFont val="Times New Roman"/>
        <family val="1"/>
      </rPr>
      <t>for  gas  G.I.  pipe ILL  make  or  equivalent  gas  line  including  the  cost  of
jointing material</t>
    </r>
  </si>
  <si>
    <r>
      <rPr>
        <b/>
        <sz val="10"/>
        <rFont val="Times New Roman"/>
        <family val="1"/>
      </rPr>
      <t xml:space="preserve">Providing,    laying,    cutting,    jointing,    testing    and disinfecting  3/4"  (15  mm)  inner  dia  </t>
    </r>
    <r>
      <rPr>
        <sz val="10"/>
        <rFont val="Times New Roman"/>
        <family val="1"/>
      </rPr>
      <t>for  gas  G.I.  pipe ILL  make  or  equivalent  gas  line  including  the  cost  of
jointing material</t>
    </r>
  </si>
  <si>
    <r>
      <rPr>
        <b/>
        <sz val="10"/>
        <rFont val="Times New Roman"/>
        <family val="1"/>
      </rPr>
      <t xml:space="preserve">Providing,    laying,    cutting,    jointing,    testing    and disinfecting 1" (25 mm) inner dia </t>
    </r>
    <r>
      <rPr>
        <sz val="10"/>
        <rFont val="Times New Roman"/>
        <family val="1"/>
      </rPr>
      <t>for gas G.I. pipe ILL make or equivalent gas line including the cost of jointing
material</t>
    </r>
  </si>
  <si>
    <r>
      <rPr>
        <b/>
        <sz val="10"/>
        <rFont val="Times New Roman"/>
        <family val="1"/>
      </rPr>
      <t xml:space="preserve">Providing  and  fixing  brass  gas  1/2"  dia  cock  </t>
    </r>
    <r>
      <rPr>
        <sz val="10"/>
        <rFont val="Times New Roman"/>
        <family val="1"/>
      </rPr>
      <t>for  gas
G.I. pipe equivalent gas line including the cost of jointing material</t>
    </r>
  </si>
  <si>
    <r>
      <rPr>
        <b/>
        <sz val="10"/>
        <rFont val="Times New Roman"/>
        <family val="1"/>
      </rPr>
      <t xml:space="preserve">Providing  and  fixing  brass  gas  3/4"  dia  cock  </t>
    </r>
    <r>
      <rPr>
        <sz val="10"/>
        <rFont val="Times New Roman"/>
        <family val="1"/>
      </rPr>
      <t>for  gas
G.I. pipe equivalent gas line including the cost of jointing material</t>
    </r>
  </si>
  <si>
    <t>ENGINEER'S ESTIMATE
CONSTRUCTION OF PRINCIPLE RESIDENCE AT JHAL MAGSI
GROUND FLOOR                                                                                                                                                                                                   DETAIL MEASURMENT SHEET</t>
  </si>
  <si>
    <t>S.   No</t>
  </si>
  <si>
    <t>Description</t>
  </si>
  <si>
    <t>MEASUREMENT</t>
  </si>
  <si>
    <t>L</t>
  </si>
  <si>
    <t>B</t>
  </si>
  <si>
    <t>H/D</t>
  </si>
  <si>
    <r>
      <rPr>
        <sz val="10"/>
        <rFont val="Times New Roman"/>
        <family val="1"/>
      </rPr>
      <t>Clearing  the  Site  /  jungle  by  cutting  removing  ,all  shrubs  ,trees  and taking  out   entire   roots  and   filling  the   hollows  with   earth  dressing consolidation and watering the filling including stacking the serviceable
material and disposal of unserviceable material lead up to 300 meters.</t>
    </r>
  </si>
  <si>
    <t>COVERED AREA MENTIONED ON DRAWING</t>
  </si>
  <si>
    <t>TOTAL QUANTITY</t>
  </si>
  <si>
    <r>
      <rPr>
        <sz val="10"/>
        <rFont val="Times New Roman"/>
        <family val="1"/>
      </rPr>
      <t>Excavation  in  foundation  of  buildings  and  bridges  including  layout, dressing,  refilling  around  structures  with  excavated  earth,  watering  &amp; ramming  lead  upto  100  ft.  (30m)  &amp;  lift  upto  5  ft.  (1.5m)(  Shingle  or
gravel )</t>
    </r>
  </si>
  <si>
    <t>Long Wall</t>
  </si>
  <si>
    <t>Cft</t>
  </si>
  <si>
    <t>Short Wall-1</t>
  </si>
  <si>
    <t>Short Wall-2</t>
  </si>
  <si>
    <t>Short Wall-3</t>
  </si>
  <si>
    <t>Short Wall-4</t>
  </si>
  <si>
    <t>Short Wall-5</t>
  </si>
  <si>
    <r>
      <rPr>
        <sz val="10"/>
        <rFont val="Times New Roman"/>
        <family val="1"/>
      </rPr>
      <t>Filling,   watering   and   compacting   earth   under   floors   in   layers   not exceeding 8 inchs in thickness With new earth excavated from outside, lead  upto  100  ft.  (30m)  and  lift  upto  5  ft.  (1.5m)  including  royality  of
Clay</t>
    </r>
  </si>
  <si>
    <t>BED ROOM</t>
  </si>
  <si>
    <t>KITCHEN</t>
  </si>
  <si>
    <t>LIVING</t>
  </si>
  <si>
    <t>DRAWING</t>
  </si>
  <si>
    <t>PORCH AREA</t>
  </si>
  <si>
    <t>BATH</t>
  </si>
  <si>
    <t>UNDER PLINTH PROTECTION</t>
  </si>
  <si>
    <t>avalable earth</t>
  </si>
  <si>
    <t>ded 1:4:8</t>
  </si>
  <si>
    <t>PCC 1:2:4 raft foundation</t>
  </si>
  <si>
    <r>
      <rPr>
        <sz val="10"/>
        <rFont val="Times New Roman"/>
        <family val="1"/>
      </rPr>
      <t>Filling,   watering   and   compacting   earth   under   floors   in   layers   not
exceeding 8 inchs in thickness With surplus earth from foundation etc.</t>
    </r>
  </si>
  <si>
    <r>
      <rPr>
        <sz val="10"/>
        <rFont val="Times New Roman"/>
        <family val="1"/>
      </rPr>
      <t>Spraying approved anti-termite chemical mixed with water in the ratio of
1:40</t>
    </r>
  </si>
  <si>
    <t>UNDER RAFT</t>
  </si>
  <si>
    <t>SIDE WALL</t>
  </si>
  <si>
    <t>UNDER FLOOR</t>
  </si>
  <si>
    <r>
      <rPr>
        <sz val="10"/>
        <rFont val="Times New Roman"/>
        <family val="1"/>
      </rPr>
      <t>Providing and laying plain Machine mixed 1:4:8 cement concrete using sand approved source and crushed aggregate having maximum size upto 1-1/2"  (38mm)   &amp;   down   gauge   in   foundation   and   plinth   including
leveling, compacting &amp; curing.</t>
    </r>
  </si>
  <si>
    <t>UNDER STRIP FOOTING</t>
  </si>
  <si>
    <r>
      <rPr>
        <sz val="10"/>
        <rFont val="Times New Roman"/>
        <family val="1"/>
      </rPr>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</si>
  <si>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t>IN FOUNDATION</t>
  </si>
  <si>
    <t>Section A-A</t>
  </si>
  <si>
    <t>4/8 ia bar in Foundation</t>
  </si>
  <si>
    <t>KG</t>
  </si>
  <si>
    <t>Section B-B</t>
  </si>
  <si>
    <t>3/8 dia bar Rings  in Foundation @9''c/c For sec A A to F F</t>
  </si>
  <si>
    <t>TOTAL-A</t>
  </si>
  <si>
    <t>COL STEEL  UP TO PLINTH  LEVEL</t>
  </si>
  <si>
    <t>C1</t>
  </si>
  <si>
    <t>3/8 dia bar Rings  in col @9''c/c</t>
  </si>
  <si>
    <t>TOTAL-AA</t>
  </si>
  <si>
    <t>COL STEEL &amp; Lift Wall UP TO 1st ROOF LEVEL</t>
  </si>
  <si>
    <t>TOTAL-B</t>
  </si>
  <si>
    <t>C</t>
  </si>
  <si>
    <t>PLINTH  BAND &amp; TEI BEAM</t>
  </si>
  <si>
    <t>3/8 dia bar Rings  in Plinth Band @12''c/c</t>
  </si>
  <si>
    <t>TOTAL-C</t>
  </si>
  <si>
    <t>D</t>
  </si>
  <si>
    <t>STAIR</t>
  </si>
  <si>
    <t>TOTAL - D</t>
  </si>
  <si>
    <t>E</t>
  </si>
  <si>
    <t>DOOR BAND / LINTLE &amp; Sun shed</t>
  </si>
  <si>
    <t>TOTAL - E</t>
  </si>
  <si>
    <t>F</t>
  </si>
  <si>
    <t>ROOF BEAMS</t>
  </si>
  <si>
    <t>BEAM(RB)</t>
  </si>
  <si>
    <t>3/8 dia bar Rings  in Roof Beam @0.75''c/c</t>
  </si>
  <si>
    <t>BEAM(BCG)</t>
  </si>
  <si>
    <t>BEAM(B1G)</t>
  </si>
  <si>
    <t>BEAM(B2G)</t>
  </si>
  <si>
    <t>BEAM(B3G)</t>
  </si>
  <si>
    <t>TOTAL -F</t>
  </si>
  <si>
    <t>G</t>
  </si>
  <si>
    <t>ROOF SLAB</t>
  </si>
  <si>
    <t>covered area</t>
  </si>
  <si>
    <t>TOTAL -G</t>
  </si>
  <si>
    <t>TOTAL = A TO F</t>
  </si>
  <si>
    <t>CHANGE IN TO TON</t>
  </si>
  <si>
    <r>
      <rPr>
        <sz val="10"/>
        <rFont val="Times New Roman"/>
        <family val="1"/>
      </rPr>
      <t>Providing and fixing iron grill required section of square bars 3/8" as per approved   design   including   welding   all   sides   of   the   section   at   the junction  and  fixing  with  sunk  iron  screws  painting  with  two  coats  of
read oxides paint in masonry or concrete</t>
    </r>
  </si>
  <si>
    <t>Same sft of window</t>
  </si>
  <si>
    <r>
      <rPr>
        <sz val="10"/>
        <rFont val="Times New Roman"/>
        <family val="1"/>
      </rPr>
      <t>Providing and laying in situ cement concrete (1;2;4 cement sand &amp; crush
)  using  approved  coarse  sand  and  crushed  aggregate  having maximum size   upto   3/4"   (19mm)   and   down   gauge   in   foundation   including formwork  using  wooden   braces  and   without  wall  ties,  compaction, curing and removal of formwork</t>
    </r>
  </si>
  <si>
    <t>Footing concrete</t>
  </si>
  <si>
    <r>
      <rPr>
        <sz val="10"/>
        <rFont val="Times New Roman"/>
        <family val="1"/>
      </rPr>
      <t>Providing and laying first class solid burnt brick masonry with Cement sand   1   :   4   (Brick   Strength:1800psi-2000psi)   including   scaffolding, raking out joints and  curing in  foundation   and  substructure  /Basement
i/c cost of testing</t>
    </r>
  </si>
  <si>
    <t>Foundation Brick Works</t>
  </si>
  <si>
    <t>Deduction of Columns</t>
  </si>
  <si>
    <t>2ND STEP</t>
  </si>
  <si>
    <t>3rd STEP</t>
  </si>
  <si>
    <t>LOBBY</t>
  </si>
  <si>
    <t>STEPS</t>
  </si>
  <si>
    <r>
      <rPr>
        <sz val="10"/>
        <rFont val="Times New Roman"/>
        <family val="1"/>
      </rPr>
      <t>Providing and laying in situ cement concrete 1 : 1.5 : 3  cement concrete using  crush  stone  using  approved  coarse  sand  and  crushed  aggregate 3/4"  (19mm)  and  down  gauge  in  pillars  and  columns  of  any  shape  in foundation   including   compacting,   curing,   cost   of   form-work   &amp;   its
removal in basement and ground floor.</t>
    </r>
  </si>
  <si>
    <t>Sub Structure Col Concrete</t>
  </si>
  <si>
    <r>
      <rPr>
        <sz val="10"/>
        <rFont val="Times New Roman"/>
        <family val="1"/>
      </rPr>
      <t>Providing and laying 1:2:4 cement concrete using approved coarse sand and  crushed  aggregate  3/4"  (19mm.)  and  down  gauge  in  plinth  band, door   band   and   roof   band   of   required   shape   or   section   including formwork  and  its  removal,  compacting  and  curing  in  basement  and
ground floor but excluding the cost of reinforcement.</t>
    </r>
  </si>
  <si>
    <t>PLINTH BAND</t>
  </si>
  <si>
    <r>
      <rPr>
        <sz val="10"/>
        <rFont val="Times New Roman"/>
        <family val="1"/>
      </rPr>
      <t>Providing a coat of bitumen emulsion at 0.50 kg per sq.m. on walls and
floors in ground floor.</t>
    </r>
  </si>
  <si>
    <t>STRIPS FOUNDATION</t>
  </si>
  <si>
    <r>
      <rPr>
        <sz val="10"/>
        <rFont val="Times New Roman"/>
        <family val="1"/>
      </rPr>
      <t>Providing  and  laying  1-1/2"  (37.5  mm)  thick  damp  proof  course.  with 1:2:4 cement concrete Coarse Sand and crushed aggregate 1/2" (13mm) and  down  gauge  including  applying  a  coat  of  hot  bitumen  80/100  or equivalent using 1.71 Kg per sq.m. and laying single layer of polythene sheet  0.13  mm  thick  (500  gauge)  on  damp  proof  course,  including
cleaning surface and spraying.</t>
    </r>
  </si>
  <si>
    <t>DPC</t>
  </si>
  <si>
    <r>
      <rPr>
        <sz val="10"/>
        <rFont val="Times New Roman"/>
        <family val="1"/>
      </rPr>
      <t>Providing   and   laying   first   class   solid   burnt   brick   masonry  (Brick Strength:1800psi-2000psi)  including  scaffolding,  raking  out  joints  and curing in ground floor superstructure  and i/c cost  of testing  above 4.5"
with 1;4 cement ratio</t>
    </r>
  </si>
  <si>
    <t>below door band + above door band</t>
  </si>
  <si>
    <t>sub total A</t>
  </si>
  <si>
    <t>COLUMNS</t>
  </si>
  <si>
    <t>SAME AS QTY OF COLUMNS CONCRETE</t>
  </si>
  <si>
    <t>DOOR</t>
  </si>
  <si>
    <t>D1</t>
  </si>
  <si>
    <t>D2</t>
  </si>
  <si>
    <t>D3</t>
  </si>
  <si>
    <t>D4</t>
  </si>
  <si>
    <t>WINDOWS &amp; VENTILATORS</t>
  </si>
  <si>
    <t>W</t>
  </si>
  <si>
    <t>W1</t>
  </si>
  <si>
    <t>V1</t>
  </si>
  <si>
    <t>sub total B</t>
  </si>
  <si>
    <t>A-B</t>
  </si>
  <si>
    <r>
      <rPr>
        <sz val="10"/>
        <rFont val="Times New Roman"/>
        <family val="1"/>
      </rPr>
      <t>Providing  and  laying  first  class   solid  burnt   brick  masonry with 1:4 cement  sand   (Brick  Strength:1800psi-2000psi)  including  scaffolding, raking out joints and curing in ground floor superstructure  and  i/c cost
of testing Upto 4.5"</t>
    </r>
  </si>
  <si>
    <t>WASH AREA PARTITION WALLS</t>
  </si>
  <si>
    <t>Deduction of Door</t>
  </si>
  <si>
    <r>
      <rPr>
        <b/>
        <sz val="10"/>
        <rFont val="Times New Roman"/>
        <family val="1"/>
      </rPr>
      <t>REINFORCMENT CEMENT CONCRATE  IN  SUPER
STRUCTER  WORKS</t>
    </r>
  </si>
  <si>
    <r>
      <rPr>
        <sz val="10"/>
        <rFont val="Times New Roman"/>
        <family val="1"/>
      </rPr>
      <t>Providing  and  laying  in  situ  cement  concrete   1:1.5:3  cement  concrete using  crush  stone  using  approved  coarse  sand  and  crushed  aggregate 3/4"  (19mm)  and  down  gauge  in  pillars  and  columns  of  any  shape  in foundation   including   compacting,   curing,   cost   of   form-work   &amp;   its
removal in basement and ground floor.</t>
    </r>
  </si>
  <si>
    <r>
      <rPr>
        <sz val="10"/>
        <rFont val="Times New Roman"/>
        <family val="1"/>
      </rPr>
      <t>Providing and laying 1:2:4 cement concrete using approved coarse sand and crushed aggregate 3/4" (19mm.) and down gauge in Door band, door band and roof band of required shape or section including formwork and its  removal,  compacting  and  curing  in  basement  and  ground  floor  but
excluding the cost of reinforcement.</t>
    </r>
  </si>
  <si>
    <t>DOOR BEND (9" thick )</t>
  </si>
  <si>
    <t>Lintle ( 4.5 " thick )</t>
  </si>
  <si>
    <r>
      <rPr>
        <sz val="10"/>
        <rFont val="Times New Roman"/>
        <family val="1"/>
      </rPr>
      <t xml:space="preserve">Providing  and  laying  1:2:4  cement  concrete  using  crush  stone  19  mm and down gauge in </t>
    </r>
    <r>
      <rPr>
        <b/>
        <sz val="10"/>
        <rFont val="Times New Roman"/>
        <family val="1"/>
      </rPr>
      <t xml:space="preserve">Roof beams </t>
    </r>
    <r>
      <rPr>
        <sz val="10"/>
        <rFont val="Times New Roman"/>
        <family val="1"/>
      </rPr>
      <t>of required shapes or section including form  work  and  its  removal  compacting  and  curing  in  basement  and
ground floor but excluding the cost of reinforcement</t>
    </r>
  </si>
  <si>
    <t>Roof Beams</t>
  </si>
  <si>
    <r>
      <rPr>
        <sz val="10"/>
        <rFont val="Times New Roman"/>
        <family val="1"/>
      </rPr>
      <t>Providing and laying 1:2:4 cement concrete using approved coarse sand and crushed aggregate 3/4" (19mm) &amp; down gauge in stairs of any shape or section including formwork &amp; its removal, compacting and curing in
basement and ground floor.</t>
    </r>
  </si>
  <si>
    <t>slide</t>
  </si>
  <si>
    <t>Landing</t>
  </si>
  <si>
    <t>steps</t>
  </si>
  <si>
    <r>
      <rPr>
        <sz val="10"/>
        <rFont val="Times New Roman"/>
        <family val="1"/>
      </rPr>
      <t>Providing and laying 1:2:4 cement concrete using approved coarse sand and crushed aggregate 3/4" (19mm) and down gauge in slabs including formwork  and  its  removal,  compacting  and  curing  upto  6"  (150  mm)
thickness In basement, plinth and ground floor</t>
    </r>
  </si>
  <si>
    <t>SLAB</t>
  </si>
  <si>
    <t>LAWN</t>
  </si>
  <si>
    <t>AREA</t>
  </si>
  <si>
    <t>Providing and laying 1:2:4 cement concrete using approved coarse sand and  crushed  aggregate  3/4"  (19mm)  and  down  gauge  in  balustrade  of stairs or balcony,  sun  breakers,  sun  shades,  parapets and eave boards upto 3" (75 mm) of required shape or section including formwork &amp; its removal, compacting and curing in basement and ground floor</t>
  </si>
  <si>
    <t>window projection</t>
  </si>
  <si>
    <t>Cement  plaster  using  Coarse  Sand 1:4 cement mortar ratio on  soffits of  ceiling,  cantilever slabs,  sides  and  soffits  of  beams,  in  basement and  ground  floor including making edges, corners and curing.</t>
  </si>
  <si>
    <t>projection</t>
  </si>
  <si>
    <t>BEAM</t>
  </si>
  <si>
    <r>
      <rPr>
        <sz val="10"/>
        <rFont val="Times New Roman"/>
        <family val="1"/>
      </rPr>
      <t>19mm  (3/4")  thick  cement  plaster  1:4  cement  mortor  ratio  on  Internal wall and coloumns in basment plinth and ground floor including making
edges cornor and curing.</t>
    </r>
  </si>
  <si>
    <t>DEDUCTION DOOR/WINDOW/EXTERNAL TILES</t>
  </si>
  <si>
    <t>SAME AS DOOR QTY</t>
  </si>
  <si>
    <t>WINDOWS</t>
  </si>
  <si>
    <t>SAME AS WINDOWS &amp; VENTILATORS QTY</t>
  </si>
  <si>
    <t>(A-B)</t>
  </si>
  <si>
    <r>
      <rPr>
        <sz val="10"/>
        <rFont val="Times New Roman"/>
        <family val="1"/>
      </rPr>
      <t>1/2  inch  (13mm)  thick  cement  plaster  using  Coarse  Sand  1:4  cement mortar  ratio  on  external  walls  and  olumns  in  basement,  plinth  and ground floor including making edges, corners with deep cut groves and
curing.</t>
    </r>
  </si>
  <si>
    <r>
      <rPr>
        <sz val="10"/>
        <rFont val="Times New Roman"/>
        <family val="1"/>
      </rPr>
      <t>Providing, laying, watering and compacting brick ballast 1" (25 mm) and
down gauge mixed with 25% sand for floor foundation.</t>
    </r>
  </si>
  <si>
    <r>
      <rPr>
        <sz val="10"/>
        <rFont val="Times New Roman"/>
        <family val="1"/>
      </rPr>
      <t>Providing  and  laying  hand  mixed  1  : 4  : 8  cement  concrete  bed  under
floors using graded Crushed  Aggregate upto 1-1/2" (37 mm) and down gauge complete with leveling, ramming, watering and curing.</t>
    </r>
  </si>
  <si>
    <r>
      <rPr>
        <sz val="10"/>
        <rFont val="Times New Roman"/>
        <family val="1"/>
      </rPr>
      <t>Providing  and  laying  1:2:4  cement  concrete  3" (75  mm)  nominal thick flooring  using crushed aggrgate 3/4" (19mm) and down gauge in ground floor  laid  in  panels  including  formwork,  consolidation,  finishing  and
curing.</t>
    </r>
  </si>
  <si>
    <r>
      <rPr>
        <sz val="10"/>
        <rFont val="Times New Roman"/>
        <family val="1"/>
      </rPr>
      <t>Providing glass strips 1/4" (5 mm) thick and 1-1/2" (37.5 mm) wide for dividing  the  terrazo/mosaic  flooring  into  panels.  The  cost  of  fixing  is
deemed to have been taken in composite rate of respective item.</t>
    </r>
  </si>
  <si>
    <t>.5Rft/SFT</t>
  </si>
  <si>
    <t>PLINTH PROTECTION</t>
  </si>
  <si>
    <r>
      <rPr>
        <sz val="10"/>
        <rFont val="Times New Roman"/>
        <family val="1"/>
      </rPr>
      <t>Providing and laying  thick Glazed/ Matt tiles of any colour and size in ground   floor   laid   over   1"  (25mm)   thick   cement   sand   mortar   base including  jointing  and  washing  the  tiles  with  white  cement  slurry  of matching  color  by using  color  pigment  and  curing  (as  per  direction  of
Engineer)</t>
    </r>
  </si>
  <si>
    <r>
      <rPr>
        <sz val="10"/>
        <rFont val="Times New Roman"/>
        <family val="1"/>
      </rPr>
      <t>Providing and laying floor of 19mm (3/4") thick marble tile / slabs fine dressed  on  surface  with  out  winding  in  ground  floor  and  laid  over  25 mm (1") thick cement sand   mortar 1:2 ( 1 cement, 2 sand ) setting the tile   with   Portland   cement   slurry   over   cement   mortar   jointing   and washing  the  tiles  /  slabs  with  white  cement  slurry  including  curing rubbing  and  polishing  (as  per  approved  )  including  the  cost  of cement mortar  (including the cost of mortar. and the cost of 2" thick 1:2:4 floor)
(as per direction of Engineer)</t>
    </r>
  </si>
  <si>
    <r>
      <rPr>
        <sz val="10"/>
        <rFont val="Times New Roman"/>
        <family val="1"/>
      </rPr>
      <t>Providing and laying super white 12"x12" 1" thick marble tile for /slabs on stair steps marble tiles floor fine dressed on surface without winding in  ground  floor  and  laid  over 1" (25mm) thick  cement sand  mortar 1:2 setting  tiles  with  portland  cement  slurry  over  cement  mortar,  jointing and washing the tiles with white cement slurry including curing, rubbing
and polishing including the cost of cement mortar</t>
    </r>
  </si>
  <si>
    <r>
      <rPr>
        <sz val="10"/>
        <color rgb="FFFF0000"/>
        <rFont val="Times New Roman"/>
        <family val="1"/>
      </rPr>
      <t>Main Stair 2</t>
    </r>
  </si>
  <si>
    <r>
      <rPr>
        <sz val="10"/>
        <color rgb="FFFF0000"/>
        <rFont val="Times New Roman"/>
        <family val="1"/>
      </rPr>
      <t>SFT</t>
    </r>
  </si>
  <si>
    <r>
      <rPr>
        <sz val="10"/>
        <color rgb="FFFF0000"/>
        <rFont val="Times New Roman"/>
        <family val="1"/>
      </rPr>
      <t>LANDING</t>
    </r>
  </si>
  <si>
    <r>
      <rPr>
        <sz val="10"/>
        <rFont val="Times New Roman"/>
        <family val="1"/>
      </rPr>
      <t>Extra   for   making   nosing   of   treads   as   per   design   and/or   as   per instructions of the Engineer-in charge including grinding marble/marble
chips and polishing etc</t>
    </r>
  </si>
  <si>
    <t>Main Stair</t>
  </si>
  <si>
    <t>LANDING</t>
  </si>
  <si>
    <t>2ND STAIR</t>
  </si>
  <si>
    <r>
      <rPr>
        <sz val="10"/>
        <rFont val="Times New Roman"/>
        <family val="1"/>
      </rPr>
      <t xml:space="preserve">Painting   with   ICI/Berger   or   equivalent   plastic   emulsion   </t>
    </r>
    <r>
      <rPr>
        <b/>
        <sz val="10"/>
        <rFont val="Times New Roman"/>
        <family val="1"/>
      </rPr>
      <t xml:space="preserve">paint   on Wall </t>
    </r>
    <r>
      <rPr>
        <sz val="10"/>
        <rFont val="Times New Roman"/>
        <family val="1"/>
      </rPr>
      <t>of approved  shade  in  two  or  more  coats  as  per  manufacturer's instructions  on  plastered  rendered  and/or  concrete  surface  over  and including   the   cost   of   priming   coat,   surface   preparation,  dusting, rubbing   down   smooth,   filling   cracks,   holes   removing  blisters  and other blisters and other imperfections in ground floor or basement.</t>
    </r>
  </si>
  <si>
    <t>SAME QTY OF PLASTER 3/4" FOR INTERNAL WALLS</t>
  </si>
  <si>
    <r>
      <rPr>
        <sz val="10"/>
        <rFont val="Times New Roman"/>
        <family val="1"/>
      </rPr>
      <t xml:space="preserve">Distempering   with   Berger,   ICI   or   equivalent   synthetic   polyvinyl emulsion finish of approved shade in two or more coats in </t>
    </r>
    <r>
      <rPr>
        <b/>
        <sz val="10"/>
        <rFont val="Times New Roman"/>
        <family val="1"/>
      </rPr>
      <t xml:space="preserve">Ceiling  </t>
    </r>
    <r>
      <rPr>
        <sz val="10"/>
        <rFont val="Times New Roman"/>
        <family val="1"/>
      </rPr>
      <t>over and including the cost of priming coat including preparation  of surface viz. dusting, sand papering or rubbing with pumice stone, filling cracks or  holes,  if any,  removing  blisters  or  other  imperfections  at  any height
and any floor. (@ atleast 2.20 Litre per 10 Sq.m)</t>
    </r>
  </si>
  <si>
    <t>SAME QTY OF PLASTER 1/2" FOR ROOF</t>
  </si>
  <si>
    <r>
      <rPr>
        <sz val="10"/>
        <rFont val="Times New Roman"/>
        <family val="1"/>
      </rPr>
      <t>Painting  with  ICI/Berger  or  equivalent  super  gloss  synthetic enamel paint   in   two   or   more   coats   as   per   manufacturer's  instructions  on wood   work   over   and   including   the   cost   of   priming   coat,    surface preparation,   rubbing   down   smooth,  knotted,  filling  cracks,  holes  and
joints in ground floor or basement. (@ atleast 1.65 Litre per 10 Sq.m)</t>
    </r>
  </si>
  <si>
    <t>BOTH SIDES</t>
  </si>
  <si>
    <t>FOR DOOR SHUTTERS</t>
  </si>
  <si>
    <t>SAME AS QUANTITY OF DOORS SHUTTERS</t>
  </si>
  <si>
    <r>
      <rPr>
        <sz val="10"/>
        <rFont val="Times New Roman"/>
        <family val="1"/>
      </rPr>
      <t>Applying    weather    resistant    paint    coating    such    as    ICI    weather shield,Berger weather coat or equivalent to interior or  exterior walls or ceiling   including   supplying   all   labour,   materials,   scaffoldings   and
removal of debris etc. @ atleast 3.50 litre per 10</t>
    </r>
  </si>
  <si>
    <t>same as ext plaster</t>
  </si>
  <si>
    <t>Applying  french  or  spirit  polish  of  approved  make  on  wood  work  in ground floor or basement  Two coats (@ atleast 1.65 Litre per 10 Sq.m)</t>
  </si>
  <si>
    <r>
      <rPr>
        <sz val="10"/>
        <rFont val="Times New Roman"/>
        <family val="1"/>
      </rPr>
      <t>Providing   and   fixing   1/4"   to   3/8"   (6mm   to   9mm)   thick   Ceramic Glazed/Matt tiles (Prime Quality) of any colour and size, as directed by Engineer-in-Charge  in  dado/skirting  in  ground  floor  over  1/2" (13mm) thick base of cement mortar 1:3, setting of tiles in slurry of grey cement over  mortar  base  including  filling the  joints and  washing the  tiles with
white cement slurry of matching color, cleaning &amp; curing.</t>
    </r>
  </si>
  <si>
    <t>Deduction og Door  Wwindow</t>
  </si>
  <si>
    <t>D5</t>
  </si>
  <si>
    <r>
      <rPr>
        <sz val="10"/>
        <rFont val="Times New Roman"/>
        <family val="1"/>
      </rPr>
      <t>Providing and fixing 3/8" (9mm) thick super white marble tiles dressed on  the  surface  in  dado/skirting  and  facing  in  ground  floor  over  1/2" (13mm) thick base of cement sand mortar 1:3, setting of tiles in slurry of grey cement over mortar base including filling the joints and washing the tiles  with  white  cement  slurry,  curing,  finishing,  grinding,  cleaning  &amp;
polishing.</t>
    </r>
  </si>
  <si>
    <t>DETAIL MEASURMENT SHEET</t>
  </si>
  <si>
    <t>DEDUCTION OF Door  Wwindow</t>
  </si>
  <si>
    <t>Providing and laying ashlar, fine stone facing upto 3" (75 mm) thick in cement  mortar  1:3  upto  a  height  of  10  ft  (3  m)  including  curing  on external face.</t>
  </si>
  <si>
    <t>External RFT</t>
  </si>
  <si>
    <r>
      <rPr>
        <sz val="10"/>
        <rFont val="Times New Roman"/>
        <family val="1"/>
      </rPr>
      <t xml:space="preserve">Providing   and   fixing   fully   glazed   partly   fixed   and  partly   hung   or sliding   </t>
    </r>
    <r>
      <rPr>
        <b/>
        <sz val="10"/>
        <rFont val="Times New Roman"/>
        <family val="1"/>
      </rPr>
      <t xml:space="preserve">aluminium  windows   </t>
    </r>
    <r>
      <rPr>
        <sz val="10"/>
        <rFont val="Times New Roman"/>
        <family val="1"/>
      </rPr>
      <t>(Deluxe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</si>
  <si>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sz val="10"/>
        <rFont val="Times New Roman"/>
        <family val="1"/>
      </rPr>
      <t>Providing and  fixing First  class Teak wood frames  of required  size for doors,  windows,  ventilators,  clerestory  windows,  shelves,  partitions,
trellis (Jafri) work.</t>
    </r>
  </si>
  <si>
    <t>Providing  and  fixing  1.5"  (38mm)  thick  pressed  veneered  Teak  Wood door shutters  5 Ply fully flushed with First class  wood veneering on all faces and sides fixed over deodar wood cavited core and frame work of not  less  than  4"  (100mm)  wide  strips  all  round  with  approved  brass hinges, tower bolts as required</t>
  </si>
  <si>
    <r>
      <rPr>
        <sz val="10"/>
        <rFont val="Times New Roman"/>
        <family val="1"/>
      </rPr>
      <t>Providing   and   fixing   Hyundai   Lock   locks   with   brass   or   specially supplied  screws  including  Door  Closers  and  Floor  Hinges  of approved design  including  cutting  wood  to  required  shape  and  size  with  two
operating keys as per direction of the engineer - in- charge.</t>
    </r>
  </si>
  <si>
    <t>NO</t>
  </si>
  <si>
    <r>
      <rPr>
        <sz val="10"/>
        <rFont val="Times New Roman"/>
        <family val="1"/>
      </rPr>
      <t>Providing and fixing approved Chromium plated 5" (125 mm) size heavy
duty safety handle with necessary screws of the same metal</t>
    </r>
  </si>
  <si>
    <r>
      <rPr>
        <sz val="10"/>
        <rFont val="Times New Roman"/>
        <family val="1"/>
      </rPr>
      <t>Providing  and  fixing  Main   door  kwikset  lock  with  handle  USA  make with  brass  or  specially  supplied  screws  of  approved  design  including cutting wood to requires shape and size with two operating keys as per
direction of the engineer - in- charge.</t>
    </r>
  </si>
  <si>
    <r>
      <rPr>
        <sz val="10"/>
        <rFont val="Times New Roman"/>
        <family val="1"/>
      </rPr>
      <t>Providing and fixing wooden box type ward robe using laminated board 3/4"  (  19mm  )   thick  boxing  shelve  and  back  with  3.4"  thick  deodar wood  vaneer  board.  550mm  (  22" )  deep  including  19mm  (3/4")  thick boxing and shelves hang rods , hard board masonite 4.8mm (3/16") thick back, drawers, brass fitting ,locking arrangement handles, internal bolts,
shoe rods including painting</t>
    </r>
  </si>
  <si>
    <t>STORE</t>
  </si>
  <si>
    <t>Sft</t>
  </si>
  <si>
    <r>
      <rPr>
        <b/>
        <sz val="10"/>
        <rFont val="Times New Roman"/>
        <family val="1"/>
      </rPr>
      <t>CONSTRUCTION OF PRINCIPLE RESIDENCE AT JHAL MAGSI
GROUND FLOOR                                                                                                                                                                                                   DETAIL MEASURMENT SHEET</t>
    </r>
  </si>
  <si>
    <t>Providing and fixing 2'-9" high Stair hand railing comprising of 2½" dia 16 gauge S.S pipe hand rail fixed with 2½" dia pipe blusters at specified distance fixed at top of steps with expansion bolts, 2 Nos. of 16 gauge 1" dia S.S pipes horizontally fixed with blusters, Complete in all respects</t>
  </si>
  <si>
    <r>
      <rPr>
        <b/>
        <sz val="10"/>
        <rFont val="Times New Roman"/>
        <family val="1"/>
      </rPr>
      <t>COST  PER  SFT
(Rs)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</si>
</sst>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0.0"/>
    <numFmt numFmtId="166" formatCode="0.00;[Red]0.00"/>
    <numFmt numFmtId="167" formatCode="0;[Red]0"/>
    <numFmt numFmtId="168" formatCode="0.000;[Red]0.000"/>
    <numFmt numFmtId="169" formatCode="_(* #,##0_);_(* \(#,##0\);_(* &quot;-&quot;??_);_(@_)"/>
  </numFmts>
  <fonts count="20">
    <font>
      <sz val="10"/>
      <color rgb="FF000000"/>
      <name val="Times New Roman"/>
      <charset val="204"/>
    </font>
    <font>
      <b/>
      <sz val="11"/>
      <name val="Times New Roman"/>
      <family val="1"/>
    </font>
    <font>
      <b/>
      <sz val="12.5"/>
      <name val="Times New Roman"/>
      <family val="1"/>
    </font>
    <font>
      <b/>
      <sz val="10"/>
      <name val="Times New Roman"/>
      <family val="1"/>
    </font>
    <font>
      <sz val="10"/>
      <name val="Times New Roman"/>
      <family val="1"/>
    </font>
    <font>
      <sz val="10"/>
      <color rgb="FF000000"/>
      <name val="Times New Roman"/>
      <family val="2"/>
    </font>
    <font>
      <b/>
      <sz val="10"/>
      <color rgb="FF000000"/>
      <name val="Times New Roman"/>
      <family val="2"/>
    </font>
    <font>
      <b/>
      <sz val="12.5"/>
      <color rgb="FF000000"/>
      <name val="Times New Roman"/>
      <family val="2"/>
    </font>
    <font>
      <sz val="9"/>
      <name val="Arial MT"/>
    </font>
    <font>
      <u/>
      <sz val="10"/>
      <name val="Times New Roman"/>
      <family val="1"/>
    </font>
    <font>
      <b/>
      <u/>
      <sz val="10"/>
      <name val="Times New Roman"/>
      <family val="1"/>
    </font>
    <font>
      <sz val="9"/>
      <name val="Arial MT"/>
      <family val="2"/>
    </font>
    <font>
      <sz val="10"/>
      <color rgb="FF000000"/>
      <name val="Times New Roman"/>
      <family val="1"/>
    </font>
    <font>
      <b/>
      <sz val="10"/>
      <color rgb="FF000000"/>
      <name val="Times New Roman"/>
      <family val="1"/>
    </font>
    <font>
      <sz val="10"/>
      <name val="Arial MT"/>
    </font>
    <font>
      <sz val="10"/>
      <name val="Arial MT"/>
      <family val="2"/>
    </font>
    <font>
      <b/>
      <vertAlign val="superscript"/>
      <sz val="10"/>
      <name val="Times New Roman"/>
      <family val="1"/>
    </font>
    <font>
      <b/>
      <sz val="10"/>
      <color rgb="FF000080"/>
      <name val="Times New Roman"/>
      <family val="1"/>
    </font>
    <font>
      <sz val="10"/>
      <color rgb="FF000080"/>
      <name val="Times New Roman"/>
      <family val="1"/>
    </font>
    <font>
      <sz val="10"/>
      <color rgb="FFFF0000"/>
      <name val="Times New Roman"/>
      <family val="1"/>
    </font>
  </fonts>
  <fills count="4">
    <fill>
      <patternFill patternType="none"/>
    </fill>
    <fill>
      <patternFill patternType="gray125"/>
    </fill>
    <fill>
      <patternFill patternType="solid">
        <fgColor rgb="FFBEBEBE"/>
      </patternFill>
    </fill>
    <fill>
      <patternFill patternType="solid">
        <fgColor rgb="FFF1F1F1"/>
      </patternFill>
    </fill>
  </fills>
  <borders count="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s>
  <cellStyleXfs count="2">
    <xf numFmtId="0" fontId="0" fillId="0" borderId="0"/>
    <xf numFmtId="43" fontId="12" fillId="0" borderId="0" applyFont="0" applyFill="0" applyBorder="0" applyAlignment="0" applyProtection="0"/>
  </cellStyleXfs>
  <cellXfs count="141">
    <xf numFmtId="0" fontId="0" fillId="0" borderId="0" xfId="0" applyAlignment="1">
      <alignment horizontal="left" vertical="top"/>
    </xf>
    <xf numFmtId="0" fontId="4" fillId="0" borderId="2" xfId="0" applyFont="1" applyBorder="1" applyAlignment="1">
      <alignment horizontal="left" vertical="top" wrapText="1" indent="4"/>
    </xf>
    <xf numFmtId="0" fontId="4" fillId="0" borderId="2" xfId="0" applyFont="1" applyBorder="1" applyAlignment="1">
      <alignment horizontal="right" vertical="top" wrapText="1"/>
    </xf>
    <xf numFmtId="2" fontId="5" fillId="0" borderId="2" xfId="0" applyNumberFormat="1" applyFont="1" applyBorder="1" applyAlignment="1">
      <alignment horizontal="right" vertical="top" shrinkToFit="1"/>
    </xf>
    <xf numFmtId="0" fontId="0" fillId="0" borderId="2" xfId="0" applyBorder="1" applyAlignment="1">
      <alignment horizontal="left" vertical="center" wrapText="1"/>
    </xf>
    <xf numFmtId="0" fontId="3" fillId="0" borderId="2" xfId="0" applyFont="1" applyBorder="1" applyAlignment="1">
      <alignment horizontal="left" vertical="top" wrapText="1"/>
    </xf>
    <xf numFmtId="0" fontId="3" fillId="0" borderId="2" xfId="0" applyFont="1" applyBorder="1" applyAlignment="1">
      <alignment horizontal="left" vertical="top" wrapText="1" indent="5"/>
    </xf>
    <xf numFmtId="0" fontId="3" fillId="0" borderId="2" xfId="0" applyFont="1" applyBorder="1" applyAlignment="1">
      <alignment horizontal="left" vertical="top" wrapText="1" indent="1"/>
    </xf>
    <xf numFmtId="0" fontId="3" fillId="2" borderId="2" xfId="0" applyFont="1" applyFill="1" applyBorder="1" applyAlignment="1">
      <alignment horizontal="center" vertical="top" wrapText="1"/>
    </xf>
    <xf numFmtId="1" fontId="6" fillId="0" borderId="2" xfId="0" applyNumberFormat="1" applyFont="1" applyBorder="1" applyAlignment="1">
      <alignment horizontal="center" vertical="top" shrinkToFit="1"/>
    </xf>
    <xf numFmtId="3" fontId="6" fillId="0" borderId="2" xfId="0" applyNumberFormat="1" applyFont="1" applyBorder="1" applyAlignment="1">
      <alignment horizontal="right" vertical="top" shrinkToFit="1"/>
    </xf>
    <xf numFmtId="0" fontId="0" fillId="2" borderId="2" xfId="0" applyFill="1" applyBorder="1" applyAlignment="1">
      <alignment horizontal="left" vertical="center" wrapText="1"/>
    </xf>
    <xf numFmtId="0" fontId="3" fillId="2" borderId="2" xfId="0" applyFont="1" applyFill="1" applyBorder="1" applyAlignment="1">
      <alignment horizontal="left" vertical="top" wrapText="1" indent="9"/>
    </xf>
    <xf numFmtId="3" fontId="6" fillId="2" borderId="2" xfId="0" applyNumberFormat="1" applyFont="1" applyFill="1" applyBorder="1" applyAlignment="1">
      <alignment horizontal="right" vertical="top" shrinkToFit="1"/>
    </xf>
    <xf numFmtId="0" fontId="2" fillId="0" borderId="2" xfId="0" applyFont="1" applyBorder="1" applyAlignment="1">
      <alignment horizontal="left" vertical="top" wrapText="1" indent="8"/>
    </xf>
    <xf numFmtId="2" fontId="7" fillId="0" borderId="2" xfId="0" applyNumberFormat="1" applyFont="1" applyBorder="1" applyAlignment="1">
      <alignment horizontal="right" vertical="top" shrinkToFit="1"/>
    </xf>
    <xf numFmtId="0" fontId="0" fillId="0" borderId="8" xfId="0" applyBorder="1" applyAlignment="1">
      <alignment horizontal="left" vertical="center" wrapText="1"/>
    </xf>
    <xf numFmtId="169" fontId="13" fillId="2" borderId="2" xfId="1" applyNumberFormat="1" applyFont="1" applyFill="1" applyBorder="1" applyAlignment="1">
      <alignment horizontal="left" vertical="center" wrapText="1"/>
    </xf>
    <xf numFmtId="0" fontId="12" fillId="0" borderId="0" xfId="0" applyFont="1" applyAlignment="1">
      <alignment horizontal="left" wrapText="1"/>
    </xf>
    <xf numFmtId="0" fontId="3" fillId="0" borderId="0" xfId="0" applyFont="1" applyAlignment="1">
      <alignment horizontal="left" vertical="top" wrapText="1" indent="18"/>
    </xf>
    <xf numFmtId="0" fontId="12" fillId="0" borderId="0" xfId="0" applyFont="1" applyAlignment="1">
      <alignment horizontal="left" vertical="top"/>
    </xf>
    <xf numFmtId="0" fontId="12" fillId="0" borderId="2" xfId="0" applyFont="1" applyBorder="1" applyAlignment="1">
      <alignment horizontal="center" vertical="top"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indent="9"/>
    </xf>
    <xf numFmtId="0" fontId="3" fillId="0" borderId="2" xfId="0" applyFont="1" applyBorder="1" applyAlignment="1">
      <alignment horizontal="left" vertical="top" wrapText="1" indent="2"/>
    </xf>
    <xf numFmtId="0" fontId="12" fillId="0" borderId="2" xfId="0" applyFont="1" applyBorder="1" applyAlignment="1">
      <alignment horizontal="left" vertical="top" wrapText="1" indent="1"/>
    </xf>
    <xf numFmtId="0" fontId="12" fillId="0" borderId="2" xfId="0" applyFont="1" applyBorder="1" applyAlignment="1">
      <alignment horizontal="left" wrapText="1"/>
    </xf>
    <xf numFmtId="2" fontId="5" fillId="0" borderId="2" xfId="0" applyNumberFormat="1" applyFont="1" applyBorder="1" applyAlignment="1">
      <alignment horizontal="center" vertical="top" shrinkToFit="1"/>
    </xf>
    <xf numFmtId="0" fontId="12" fillId="0" borderId="2" xfId="0" applyFont="1" applyBorder="1" applyAlignment="1">
      <alignment horizontal="left" vertical="top" wrapText="1"/>
    </xf>
    <xf numFmtId="0" fontId="4" fillId="0" borderId="2" xfId="0" applyFont="1" applyBorder="1" applyAlignment="1">
      <alignment horizontal="center" vertical="top" wrapText="1"/>
    </xf>
    <xf numFmtId="4" fontId="5" fillId="0" borderId="2" xfId="0" applyNumberFormat="1" applyFont="1" applyBorder="1" applyAlignment="1">
      <alignment horizontal="right" vertical="top" shrinkToFit="1"/>
    </xf>
    <xf numFmtId="2" fontId="5" fillId="0" borderId="2" xfId="0" applyNumberFormat="1" applyFont="1" applyBorder="1" applyAlignment="1">
      <alignment horizontal="center" vertical="center" shrinkToFit="1"/>
    </xf>
    <xf numFmtId="0" fontId="12" fillId="0" borderId="2" xfId="0" applyFont="1" applyBorder="1" applyAlignment="1">
      <alignment horizontal="left" vertical="center" wrapText="1"/>
    </xf>
    <xf numFmtId="164" fontId="5" fillId="0" borderId="2" xfId="0" applyNumberFormat="1" applyFont="1" applyBorder="1" applyAlignment="1">
      <alignment horizontal="right" vertical="top" shrinkToFit="1"/>
    </xf>
    <xf numFmtId="0" fontId="4" fillId="0" borderId="2" xfId="0" applyFont="1" applyBorder="1" applyAlignment="1">
      <alignment horizontal="center" vertical="center" wrapText="1"/>
    </xf>
    <xf numFmtId="2" fontId="5" fillId="0" borderId="2" xfId="0" applyNumberFormat="1" applyFont="1" applyBorder="1" applyAlignment="1">
      <alignment horizontal="left" vertical="top" indent="1" shrinkToFit="1"/>
    </xf>
    <xf numFmtId="0" fontId="4" fillId="0" borderId="2" xfId="0" applyFont="1" applyBorder="1" applyAlignment="1">
      <alignment horizontal="left" vertical="top" wrapText="1"/>
    </xf>
    <xf numFmtId="0" fontId="3" fillId="0" borderId="2" xfId="0" applyFont="1" applyBorder="1" applyAlignment="1">
      <alignment horizontal="right" vertical="top" wrapText="1"/>
    </xf>
    <xf numFmtId="1" fontId="5" fillId="0" borderId="2" xfId="0" applyNumberFormat="1" applyFont="1" applyBorder="1" applyAlignment="1">
      <alignment horizontal="center" vertical="center" shrinkToFit="1"/>
    </xf>
    <xf numFmtId="1" fontId="5" fillId="0" borderId="2" xfId="0" applyNumberFormat="1" applyFont="1" applyBorder="1" applyAlignment="1">
      <alignment horizontal="center" vertical="top" shrinkToFit="1"/>
    </xf>
    <xf numFmtId="4" fontId="5" fillId="0" borderId="2" xfId="0" applyNumberFormat="1" applyFont="1" applyBorder="1" applyAlignment="1">
      <alignment horizontal="left" vertical="top" indent="2" shrinkToFit="1"/>
    </xf>
    <xf numFmtId="4" fontId="6" fillId="0" borderId="2" xfId="0" applyNumberFormat="1" applyFont="1" applyBorder="1" applyAlignment="1">
      <alignment horizontal="right" vertical="top" shrinkToFit="1"/>
    </xf>
    <xf numFmtId="0" fontId="3" fillId="0" borderId="2" xfId="0" applyFont="1" applyBorder="1" applyAlignment="1">
      <alignment horizontal="left" vertical="top" wrapText="1" indent="6"/>
    </xf>
    <xf numFmtId="1" fontId="12" fillId="0" borderId="2" xfId="0" applyNumberFormat="1" applyFont="1" applyBorder="1" applyAlignment="1">
      <alignment horizontal="center" vertical="top" shrinkToFit="1"/>
    </xf>
    <xf numFmtId="2" fontId="12" fillId="0" borderId="2" xfId="0" applyNumberFormat="1" applyFont="1" applyBorder="1" applyAlignment="1">
      <alignment horizontal="right" vertical="top" shrinkToFit="1"/>
    </xf>
    <xf numFmtId="3" fontId="12" fillId="0" borderId="2" xfId="0" applyNumberFormat="1" applyFont="1" applyBorder="1" applyAlignment="1">
      <alignment horizontal="right" vertical="top" shrinkToFit="1"/>
    </xf>
    <xf numFmtId="1" fontId="12" fillId="0" borderId="2" xfId="0" applyNumberFormat="1" applyFont="1" applyBorder="1" applyAlignment="1">
      <alignment horizontal="center" vertical="center" shrinkToFit="1"/>
    </xf>
    <xf numFmtId="4" fontId="12" fillId="0" borderId="2" xfId="0" applyNumberFormat="1" applyFont="1" applyBorder="1" applyAlignment="1">
      <alignment horizontal="right" vertical="top" shrinkToFit="1"/>
    </xf>
    <xf numFmtId="0" fontId="4" fillId="0" borderId="2" xfId="0" applyFont="1" applyBorder="1" applyAlignment="1">
      <alignment horizontal="left" vertical="top" wrapText="1" indent="16"/>
    </xf>
    <xf numFmtId="3" fontId="13" fillId="0" borderId="2" xfId="0" applyNumberFormat="1" applyFont="1" applyBorder="1" applyAlignment="1">
      <alignment horizontal="right" vertical="top" shrinkToFit="1"/>
    </xf>
    <xf numFmtId="0" fontId="12" fillId="0" borderId="0" xfId="0" applyFont="1" applyAlignment="1">
      <alignment vertical="top" wrapText="1"/>
    </xf>
    <xf numFmtId="2" fontId="13" fillId="0" borderId="2" xfId="0" applyNumberFormat="1" applyFont="1" applyBorder="1" applyAlignment="1">
      <alignment horizontal="left" vertical="top" indent="1" shrinkToFit="1"/>
    </xf>
    <xf numFmtId="2" fontId="12" fillId="0" borderId="2" xfId="0" applyNumberFormat="1" applyFont="1" applyBorder="1" applyAlignment="1">
      <alignment horizontal="center" vertical="top" shrinkToFit="1"/>
    </xf>
    <xf numFmtId="2" fontId="13" fillId="0" borderId="2" xfId="0" applyNumberFormat="1" applyFont="1" applyBorder="1" applyAlignment="1">
      <alignment horizontal="right" vertical="top" shrinkToFit="1"/>
    </xf>
    <xf numFmtId="165" fontId="12" fillId="0" borderId="2" xfId="0" applyNumberFormat="1" applyFont="1" applyBorder="1" applyAlignment="1">
      <alignment horizontal="center" vertical="top" shrinkToFit="1"/>
    </xf>
    <xf numFmtId="0" fontId="4" fillId="0" borderId="2" xfId="0" applyFont="1" applyBorder="1" applyAlignment="1">
      <alignment horizontal="left" vertical="top" wrapText="1" indent="7"/>
    </xf>
    <xf numFmtId="0" fontId="4" fillId="0" borderId="2" xfId="0" applyFont="1" applyBorder="1" applyAlignment="1">
      <alignment horizontal="left" vertical="top" wrapText="1" indent="8"/>
    </xf>
    <xf numFmtId="2" fontId="12" fillId="0" borderId="2" xfId="0" applyNumberFormat="1" applyFont="1" applyBorder="1" applyAlignment="1">
      <alignment horizontal="center" vertical="center" shrinkToFit="1"/>
    </xf>
    <xf numFmtId="164" fontId="12" fillId="0" borderId="2" xfId="0" applyNumberFormat="1" applyFont="1" applyBorder="1" applyAlignment="1">
      <alignment horizontal="center" vertical="top" shrinkToFit="1"/>
    </xf>
    <xf numFmtId="1" fontId="13" fillId="0" borderId="2" xfId="0" applyNumberFormat="1" applyFont="1" applyBorder="1" applyAlignment="1">
      <alignment horizontal="center" vertical="top" shrinkToFit="1"/>
    </xf>
    <xf numFmtId="164" fontId="13" fillId="0" borderId="2" xfId="0" applyNumberFormat="1" applyFont="1" applyBorder="1" applyAlignment="1">
      <alignment horizontal="center" vertical="top" shrinkToFit="1"/>
    </xf>
    <xf numFmtId="165" fontId="13" fillId="0" borderId="2" xfId="0" applyNumberFormat="1" applyFont="1" applyBorder="1" applyAlignment="1">
      <alignment horizontal="center" vertical="top" shrinkToFit="1"/>
    </xf>
    <xf numFmtId="164" fontId="12" fillId="0" borderId="2" xfId="0" applyNumberFormat="1" applyFont="1" applyBorder="1" applyAlignment="1">
      <alignment horizontal="right" vertical="top" shrinkToFit="1"/>
    </xf>
    <xf numFmtId="164" fontId="13" fillId="0" borderId="2" xfId="0" applyNumberFormat="1" applyFont="1" applyBorder="1" applyAlignment="1">
      <alignment horizontal="right" vertical="top" shrinkToFit="1"/>
    </xf>
    <xf numFmtId="0" fontId="4" fillId="0" borderId="7" xfId="0" applyFont="1" applyBorder="1" applyAlignment="1">
      <alignment horizontal="center" vertical="top" wrapText="1"/>
    </xf>
    <xf numFmtId="0" fontId="3" fillId="0" borderId="2" xfId="0" applyFont="1" applyBorder="1" applyAlignment="1">
      <alignment horizontal="left" vertical="top" wrapText="1" indent="8"/>
    </xf>
    <xf numFmtId="166" fontId="19" fillId="0" borderId="2" xfId="0" applyNumberFormat="1" applyFont="1" applyBorder="1" applyAlignment="1">
      <alignment horizontal="right" vertical="top" shrinkToFit="1"/>
    </xf>
    <xf numFmtId="0" fontId="3" fillId="0" borderId="2" xfId="0" applyFont="1" applyBorder="1" applyAlignment="1">
      <alignment horizontal="left" vertical="top" wrapText="1" indent="7"/>
    </xf>
    <xf numFmtId="0" fontId="3" fillId="0" borderId="2" xfId="0" applyFont="1" applyBorder="1" applyAlignment="1">
      <alignment horizontal="left" vertical="top" wrapText="1" indent="4"/>
    </xf>
    <xf numFmtId="0" fontId="4" fillId="0" borderId="2" xfId="0" applyFont="1" applyBorder="1" applyAlignment="1">
      <alignment horizontal="left" vertical="top" wrapText="1" indent="6"/>
    </xf>
    <xf numFmtId="167" fontId="19" fillId="0" borderId="2" xfId="0" applyNumberFormat="1" applyFont="1" applyBorder="1" applyAlignment="1">
      <alignment horizontal="center" vertical="top" shrinkToFit="1"/>
    </xf>
    <xf numFmtId="166" fontId="19" fillId="0" borderId="2" xfId="0" applyNumberFormat="1" applyFont="1" applyBorder="1" applyAlignment="1">
      <alignment horizontal="center" vertical="top" shrinkToFit="1"/>
    </xf>
    <xf numFmtId="168" fontId="19" fillId="0" borderId="2" xfId="0" applyNumberFormat="1" applyFont="1" applyBorder="1" applyAlignment="1">
      <alignment horizontal="center" vertical="top" shrinkToFit="1"/>
    </xf>
    <xf numFmtId="0" fontId="4" fillId="0" borderId="2" xfId="0" applyFont="1" applyBorder="1" applyAlignment="1">
      <alignment horizontal="left" vertical="top" wrapText="1" indent="1"/>
    </xf>
    <xf numFmtId="0" fontId="12" fillId="0" borderId="1" xfId="0" applyFont="1" applyBorder="1" applyAlignment="1">
      <alignment horizontal="left" wrapText="1"/>
    </xf>
    <xf numFmtId="2" fontId="12" fillId="0" borderId="2" xfId="0" applyNumberFormat="1" applyFont="1" applyBorder="1" applyAlignment="1">
      <alignment horizontal="left" vertical="center" shrinkToFit="1"/>
    </xf>
    <xf numFmtId="0" fontId="4" fillId="3" borderId="2" xfId="0" applyFont="1" applyFill="1" applyBorder="1" applyAlignment="1">
      <alignment horizontal="center" vertical="top" wrapText="1"/>
    </xf>
    <xf numFmtId="2" fontId="5" fillId="0" borderId="0" xfId="0" applyNumberFormat="1" applyFont="1" applyAlignment="1">
      <alignment horizontal="center" vertical="center" shrinkToFit="1"/>
    </xf>
    <xf numFmtId="0" fontId="12"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right" vertical="top" wrapText="1"/>
    </xf>
    <xf numFmtId="2" fontId="5" fillId="0" borderId="0" xfId="0" applyNumberFormat="1" applyFont="1" applyAlignment="1">
      <alignment horizontal="right" vertical="top" shrinkToFit="1"/>
    </xf>
    <xf numFmtId="4" fontId="5" fillId="0" borderId="0" xfId="0" applyNumberFormat="1" applyFont="1" applyAlignment="1">
      <alignment horizontal="right" vertical="top" shrinkToFit="1"/>
    </xf>
    <xf numFmtId="0" fontId="12" fillId="0" borderId="0" xfId="0" applyFont="1" applyAlignment="1">
      <alignment horizontal="left" vertical="center" wrapText="1"/>
    </xf>
    <xf numFmtId="0" fontId="4" fillId="0" borderId="0" xfId="0" applyFont="1" applyAlignment="1">
      <alignment horizontal="left" vertical="top" wrapText="1"/>
    </xf>
    <xf numFmtId="1" fontId="5" fillId="0" borderId="3" xfId="0" applyNumberFormat="1" applyFont="1" applyBorder="1" applyAlignment="1">
      <alignment horizontal="center" vertical="top" shrinkToFit="1"/>
    </xf>
    <xf numFmtId="4" fontId="5" fillId="0" borderId="4" xfId="0" applyNumberFormat="1" applyFont="1" applyBorder="1" applyAlignment="1">
      <alignment horizontal="right" vertical="top" shrinkToFit="1"/>
    </xf>
    <xf numFmtId="1" fontId="12" fillId="0" borderId="3" xfId="0" applyNumberFormat="1" applyFont="1" applyBorder="1" applyAlignment="1">
      <alignment horizontal="center" vertical="top" shrinkToFit="1"/>
    </xf>
    <xf numFmtId="4" fontId="12" fillId="0" borderId="4" xfId="0" applyNumberFormat="1" applyFont="1" applyBorder="1" applyAlignment="1">
      <alignment horizontal="right" vertical="top" shrinkToFit="1"/>
    </xf>
    <xf numFmtId="0" fontId="1" fillId="2" borderId="0" xfId="0" applyFont="1" applyFill="1" applyAlignment="1">
      <alignment horizontal="center" vertical="top" wrapText="1"/>
    </xf>
    <xf numFmtId="0" fontId="3" fillId="0" borderId="0" xfId="0" applyFont="1" applyAlignment="1">
      <alignment horizontal="center" vertical="top" wrapText="1"/>
    </xf>
    <xf numFmtId="0" fontId="3" fillId="0" borderId="1" xfId="0" applyFont="1" applyBorder="1" applyAlignment="1">
      <alignment horizontal="center" vertical="top" wrapText="1"/>
    </xf>
    <xf numFmtId="0" fontId="4" fillId="0" borderId="3" xfId="0" applyFont="1" applyBorder="1" applyAlignment="1">
      <alignment horizontal="left" vertical="top" wrapText="1" indent="4"/>
    </xf>
    <xf numFmtId="0" fontId="4" fillId="0" borderId="4" xfId="0" applyFont="1" applyBorder="1" applyAlignment="1">
      <alignment horizontal="left" vertical="top" wrapText="1" indent="4"/>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3" xfId="0" applyFont="1" applyBorder="1" applyAlignment="1">
      <alignment horizontal="left" vertical="top" wrapText="1" indent="13"/>
    </xf>
    <xf numFmtId="0" fontId="3" fillId="0" borderId="4" xfId="0" applyFont="1" applyBorder="1" applyAlignment="1">
      <alignment horizontal="left" vertical="top" wrapText="1" indent="13"/>
    </xf>
    <xf numFmtId="0" fontId="3" fillId="2" borderId="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4" xfId="0" applyFont="1" applyFill="1" applyBorder="1" applyAlignment="1">
      <alignment horizontal="left" vertical="top" wrapText="1"/>
    </xf>
    <xf numFmtId="0" fontId="8" fillId="0" borderId="0" xfId="0" applyFont="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indent="1"/>
    </xf>
    <xf numFmtId="0" fontId="14" fillId="0" borderId="0" xfId="0" applyFont="1" applyAlignment="1">
      <alignment horizontal="center" vertical="top" wrapText="1"/>
    </xf>
    <xf numFmtId="0" fontId="12" fillId="0" borderId="1" xfId="0" applyFont="1" applyBorder="1" applyAlignment="1">
      <alignment horizontal="center" vertical="top" wrapText="1"/>
    </xf>
    <xf numFmtId="0" fontId="3" fillId="0" borderId="3" xfId="0" applyFont="1" applyBorder="1" applyAlignment="1">
      <alignment horizontal="right" vertical="top" wrapText="1"/>
    </xf>
    <xf numFmtId="0" fontId="3" fillId="0" borderId="7" xfId="0" applyFont="1" applyBorder="1" applyAlignment="1">
      <alignment horizontal="right" vertical="top" wrapText="1"/>
    </xf>
    <xf numFmtId="0" fontId="3" fillId="0" borderId="4" xfId="0" applyFont="1" applyBorder="1" applyAlignment="1">
      <alignment horizontal="righ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3" xfId="0" applyFont="1" applyBorder="1" applyAlignment="1">
      <alignment horizontal="left" wrapText="1"/>
    </xf>
    <xf numFmtId="0" fontId="12" fillId="0" borderId="7" xfId="0" applyFont="1" applyBorder="1" applyAlignment="1">
      <alignment horizontal="left" wrapText="1"/>
    </xf>
    <xf numFmtId="0" fontId="12" fillId="0" borderId="4" xfId="0" applyFont="1" applyBorder="1" applyAlignment="1">
      <alignment horizontal="left"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3" xfId="0" applyFont="1" applyBorder="1" applyAlignment="1">
      <alignment horizontal="left" vertical="top" wrapText="1" indent="4"/>
    </xf>
    <xf numFmtId="0" fontId="3" fillId="0" borderId="7" xfId="0" applyFont="1" applyBorder="1" applyAlignment="1">
      <alignment horizontal="left" vertical="top" wrapText="1" indent="4"/>
    </xf>
    <xf numFmtId="0" fontId="3" fillId="0" borderId="4" xfId="0" applyFont="1" applyBorder="1" applyAlignment="1">
      <alignment horizontal="left" vertical="top" wrapText="1" indent="4"/>
    </xf>
    <xf numFmtId="0" fontId="3" fillId="0" borderId="5" xfId="0" applyFont="1" applyBorder="1" applyAlignment="1">
      <alignment horizontal="left" vertical="top" wrapText="1" indent="2"/>
    </xf>
    <xf numFmtId="0" fontId="3" fillId="0" borderId="6" xfId="0" applyFont="1" applyBorder="1" applyAlignment="1">
      <alignment horizontal="left" vertical="top" wrapText="1" indent="2"/>
    </xf>
    <xf numFmtId="0" fontId="3" fillId="0" borderId="3" xfId="0" applyFont="1" applyBorder="1" applyAlignment="1">
      <alignment horizontal="left" vertical="top" wrapText="1" indent="2"/>
    </xf>
    <xf numFmtId="0" fontId="3" fillId="0" borderId="4" xfId="0" applyFont="1" applyBorder="1" applyAlignment="1">
      <alignment horizontal="left" vertical="top" wrapText="1" indent="2"/>
    </xf>
    <xf numFmtId="0" fontId="3" fillId="0" borderId="3" xfId="0" applyFont="1" applyBorder="1" applyAlignment="1">
      <alignment horizontal="left" vertical="top" wrapText="1" indent="3"/>
    </xf>
    <xf numFmtId="0" fontId="3" fillId="0" borderId="4" xfId="0" applyFont="1" applyBorder="1" applyAlignment="1">
      <alignment horizontal="left" vertical="top" wrapText="1" indent="3"/>
    </xf>
    <xf numFmtId="0" fontId="4" fillId="0" borderId="3" xfId="0" applyFont="1" applyBorder="1" applyAlignment="1">
      <alignment horizontal="left" vertical="top" wrapText="1" indent="1"/>
    </xf>
    <xf numFmtId="0" fontId="4" fillId="0" borderId="4" xfId="0" applyFont="1" applyBorder="1" applyAlignment="1">
      <alignment horizontal="left" vertical="top" wrapText="1" indent="1"/>
    </xf>
    <xf numFmtId="0" fontId="4" fillId="0" borderId="3" xfId="0" applyFont="1" applyBorder="1" applyAlignment="1">
      <alignment horizontal="center" vertical="top" wrapText="1"/>
    </xf>
    <xf numFmtId="0" fontId="4" fillId="0" borderId="7" xfId="0" applyFont="1" applyBorder="1" applyAlignment="1">
      <alignment horizontal="center" vertical="top" wrapText="1"/>
    </xf>
    <xf numFmtId="0" fontId="4" fillId="0" borderId="4"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left" vertical="top" wrapText="1" indent="9"/>
    </xf>
    <xf numFmtId="0" fontId="3" fillId="0" borderId="7" xfId="0" applyFont="1" applyBorder="1" applyAlignment="1">
      <alignment horizontal="left" vertical="top" wrapText="1" indent="9"/>
    </xf>
    <xf numFmtId="0" fontId="3" fillId="0" borderId="4" xfId="0" applyFont="1" applyBorder="1" applyAlignment="1">
      <alignment horizontal="left" vertical="top" wrapText="1" indent="9"/>
    </xf>
    <xf numFmtId="0" fontId="4" fillId="0" borderId="3" xfId="0" applyFont="1" applyBorder="1" applyAlignment="1">
      <alignment horizontal="left" vertical="center" wrapText="1" indent="3"/>
    </xf>
    <xf numFmtId="0" fontId="4" fillId="0" borderId="4" xfId="0" applyFont="1" applyBorder="1" applyAlignment="1">
      <alignment horizontal="left" vertical="center" wrapText="1" indent="3"/>
    </xf>
    <xf numFmtId="0" fontId="3" fillId="0" borderId="1" xfId="0" applyFont="1" applyBorder="1" applyAlignment="1">
      <alignment horizontal="left" vertical="top" wrapText="1" indent="4"/>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topLeftCell="A7" workbookViewId="0">
      <selection activeCell="C12" sqref="C12"/>
    </sheetView>
  </sheetViews>
  <sheetFormatPr defaultRowHeight="12.75"/>
  <cols>
    <col min="1" max="1" width="6.1640625" customWidth="1"/>
    <col min="2" max="2" width="48.83203125" customWidth="1"/>
    <col min="3" max="3" width="30.6640625" customWidth="1"/>
    <col min="4" max="4" width="22" customWidth="1"/>
    <col min="5" max="5" width="12.1640625" customWidth="1"/>
  </cols>
  <sheetData>
    <row r="1" spans="1:5" ht="23.1" customHeight="1">
      <c r="A1" s="89" t="s">
        <v>0</v>
      </c>
      <c r="B1" s="89"/>
      <c r="C1" s="89"/>
      <c r="D1" s="89"/>
    </row>
    <row r="2" spans="1:5" ht="14.25" customHeight="1">
      <c r="A2" s="90" t="s">
        <v>1</v>
      </c>
      <c r="B2" s="90"/>
      <c r="C2" s="90"/>
      <c r="D2" s="90"/>
    </row>
    <row r="3" spans="1:5" ht="15.6" customHeight="1">
      <c r="A3" s="91" t="s">
        <v>2</v>
      </c>
      <c r="B3" s="91"/>
      <c r="C3" s="91"/>
      <c r="D3" s="91"/>
    </row>
    <row r="4" spans="1:5" ht="30.95" customHeight="1">
      <c r="A4" s="92" t="s">
        <v>3</v>
      </c>
      <c r="B4" s="93"/>
      <c r="C4" s="2" t="s">
        <v>4</v>
      </c>
      <c r="D4" s="3">
        <v>1150</v>
      </c>
    </row>
    <row r="5" spans="1:5" ht="14.25" customHeight="1">
      <c r="A5" s="4"/>
      <c r="B5" s="4"/>
      <c r="C5" s="2" t="s">
        <v>5</v>
      </c>
      <c r="D5" s="3">
        <v>1150</v>
      </c>
    </row>
    <row r="6" spans="1:5" ht="17.100000000000001" customHeight="1">
      <c r="A6" s="94" t="s">
        <v>6</v>
      </c>
      <c r="B6" s="6" t="s">
        <v>7</v>
      </c>
      <c r="C6" s="96" t="s">
        <v>8</v>
      </c>
      <c r="D6" s="97"/>
    </row>
    <row r="7" spans="1:5" ht="28.5" customHeight="1">
      <c r="A7" s="95"/>
      <c r="B7" s="4"/>
      <c r="C7" s="7" t="s">
        <v>9</v>
      </c>
      <c r="D7" s="76" t="s">
        <v>383</v>
      </c>
    </row>
    <row r="8" spans="1:5" ht="16.7" customHeight="1">
      <c r="A8" s="8" t="s">
        <v>10</v>
      </c>
      <c r="B8" s="98" t="s">
        <v>11</v>
      </c>
      <c r="C8" s="99"/>
      <c r="D8" s="100"/>
    </row>
    <row r="9" spans="1:5" ht="24.2" customHeight="1">
      <c r="A9" s="9">
        <v>1</v>
      </c>
      <c r="B9" s="5" t="s">
        <v>12</v>
      </c>
      <c r="C9" s="10">
        <f>+'Table 8'!G18</f>
        <v>0</v>
      </c>
      <c r="D9" s="4"/>
    </row>
    <row r="10" spans="1:5" ht="24.2" customHeight="1">
      <c r="A10" s="9">
        <v>2</v>
      </c>
      <c r="B10" s="5" t="s">
        <v>13</v>
      </c>
      <c r="C10" s="10">
        <f>+'Table 12'!G13</f>
        <v>0</v>
      </c>
      <c r="D10" s="4"/>
    </row>
    <row r="11" spans="1:5" ht="24.2" customHeight="1">
      <c r="A11" s="9">
        <v>3</v>
      </c>
      <c r="B11" s="5" t="s">
        <v>14</v>
      </c>
      <c r="C11" s="10">
        <f>+'Table 14'!G64</f>
        <v>0</v>
      </c>
      <c r="D11" s="4"/>
    </row>
    <row r="12" spans="1:5" ht="24.2" customHeight="1">
      <c r="A12" s="9">
        <v>4</v>
      </c>
      <c r="B12" s="5" t="s">
        <v>15</v>
      </c>
      <c r="C12" s="10">
        <f>+'Table 15'!G23</f>
        <v>0</v>
      </c>
      <c r="D12" s="4"/>
    </row>
    <row r="13" spans="1:5" ht="23.45" customHeight="1">
      <c r="A13" s="11"/>
      <c r="B13" s="12" t="s">
        <v>16</v>
      </c>
      <c r="C13" s="13">
        <f>SUM(C9:C12)</f>
        <v>0</v>
      </c>
      <c r="D13" s="17">
        <f>+C13/D5</f>
        <v>0</v>
      </c>
    </row>
    <row r="14" spans="1:5" ht="23.45" customHeight="1">
      <c r="A14" s="4"/>
      <c r="B14" s="14" t="s">
        <v>17</v>
      </c>
      <c r="C14" s="15">
        <f>+C13/1000000</f>
        <v>0</v>
      </c>
      <c r="D14" s="16"/>
    </row>
    <row r="15" spans="1:5" ht="12.75" customHeight="1">
      <c r="A15" s="101" t="s">
        <v>18</v>
      </c>
      <c r="B15" s="101"/>
      <c r="C15" s="101"/>
      <c r="D15" s="101"/>
      <c r="E15" s="101"/>
    </row>
  </sheetData>
  <mergeCells count="8">
    <mergeCell ref="B8:D8"/>
    <mergeCell ref="A15:E15"/>
    <mergeCell ref="A1:D1"/>
    <mergeCell ref="A2:D2"/>
    <mergeCell ref="A3:D3"/>
    <mergeCell ref="A4:B4"/>
    <mergeCell ref="A6:A7"/>
    <mergeCell ref="C6:D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8"/>
  <sheetViews>
    <sheetView topLeftCell="A25" workbookViewId="0">
      <selection activeCell="A38" sqref="A38:H38"/>
    </sheetView>
  </sheetViews>
  <sheetFormatPr defaultRowHeight="12.75"/>
  <cols>
    <col min="1" max="1" width="5.33203125" style="20" customWidth="1"/>
    <col min="2" max="2" width="10.5" style="20" customWidth="1"/>
    <col min="3" max="3" width="42.83203125" style="20" customWidth="1"/>
    <col min="4" max="4" width="17.1640625" style="20" customWidth="1"/>
    <col min="5" max="5" width="6.1640625" style="20" customWidth="1"/>
    <col min="6" max="6" width="12.6640625" style="20" customWidth="1"/>
    <col min="7" max="7" width="15.5" style="20" customWidth="1"/>
    <col min="8" max="8" width="9.83203125" style="20" customWidth="1"/>
    <col min="9" max="16384" width="9.33203125" style="20"/>
  </cols>
  <sheetData>
    <row r="1" spans="1:7" ht="25.5">
      <c r="A1" s="28" t="s">
        <v>22</v>
      </c>
      <c r="B1" s="22" t="s">
        <v>23</v>
      </c>
      <c r="C1" s="6" t="s">
        <v>24</v>
      </c>
      <c r="D1" s="22" t="s">
        <v>122</v>
      </c>
      <c r="E1" s="22" t="s">
        <v>26</v>
      </c>
      <c r="F1" s="5" t="s">
        <v>123</v>
      </c>
      <c r="G1" s="37" t="s">
        <v>124</v>
      </c>
    </row>
    <row r="2" spans="1:7" ht="63.75">
      <c r="A2" s="38">
        <v>7</v>
      </c>
      <c r="B2" s="28"/>
      <c r="C2" s="28" t="s">
        <v>133</v>
      </c>
      <c r="D2" s="28"/>
      <c r="E2" s="28"/>
      <c r="F2" s="28"/>
      <c r="G2" s="28"/>
    </row>
    <row r="3" spans="1:7">
      <c r="A3" s="26"/>
      <c r="B3" s="29" t="s">
        <v>31</v>
      </c>
      <c r="C3" s="36" t="s">
        <v>32</v>
      </c>
      <c r="D3" s="39">
        <v>5</v>
      </c>
      <c r="E3" s="29" t="s">
        <v>134</v>
      </c>
      <c r="F3" s="3"/>
      <c r="G3" s="30">
        <f>+D3*F3</f>
        <v>0</v>
      </c>
    </row>
    <row r="4" spans="1:7">
      <c r="A4" s="26"/>
      <c r="B4" s="26"/>
      <c r="C4" s="26"/>
      <c r="D4" s="26"/>
      <c r="E4" s="26"/>
      <c r="F4" s="26"/>
      <c r="G4" s="26"/>
    </row>
    <row r="5" spans="1:7" ht="63.75">
      <c r="A5" s="38">
        <v>8</v>
      </c>
      <c r="B5" s="28"/>
      <c r="C5" s="28" t="s">
        <v>135</v>
      </c>
      <c r="D5" s="28"/>
      <c r="E5" s="28"/>
      <c r="F5" s="28"/>
      <c r="G5" s="28"/>
    </row>
    <row r="6" spans="1:7">
      <c r="A6" s="26"/>
      <c r="B6" s="29" t="s">
        <v>31</v>
      </c>
      <c r="C6" s="36" t="s">
        <v>32</v>
      </c>
      <c r="D6" s="39">
        <v>3</v>
      </c>
      <c r="E6" s="29" t="s">
        <v>136</v>
      </c>
      <c r="F6" s="30"/>
      <c r="G6" s="30">
        <f>+D6*F6</f>
        <v>0</v>
      </c>
    </row>
    <row r="7" spans="1:7">
      <c r="A7" s="26"/>
      <c r="B7" s="26"/>
      <c r="C7" s="26"/>
      <c r="D7" s="26"/>
      <c r="E7" s="26"/>
      <c r="F7" s="26"/>
      <c r="G7" s="26"/>
    </row>
    <row r="8" spans="1:7" ht="51">
      <c r="A8" s="38">
        <v>11</v>
      </c>
      <c r="B8" s="28"/>
      <c r="C8" s="28" t="s">
        <v>137</v>
      </c>
      <c r="D8" s="28"/>
      <c r="E8" s="28"/>
      <c r="F8" s="28"/>
      <c r="G8" s="28"/>
    </row>
    <row r="9" spans="1:7">
      <c r="A9" s="26"/>
      <c r="B9" s="29" t="s">
        <v>31</v>
      </c>
      <c r="C9" s="36" t="s">
        <v>32</v>
      </c>
      <c r="D9" s="39">
        <v>6</v>
      </c>
      <c r="E9" s="29" t="s">
        <v>134</v>
      </c>
      <c r="F9" s="30"/>
      <c r="G9" s="30">
        <f>+D9*F9</f>
        <v>0</v>
      </c>
    </row>
    <row r="10" spans="1:7">
      <c r="A10" s="26"/>
      <c r="B10" s="26"/>
      <c r="C10" s="26"/>
      <c r="D10" s="26"/>
      <c r="E10" s="26"/>
      <c r="F10" s="26"/>
      <c r="G10" s="26"/>
    </row>
    <row r="11" spans="1:7">
      <c r="A11" s="26"/>
      <c r="B11" s="26"/>
      <c r="C11" s="26"/>
      <c r="D11" s="26"/>
      <c r="E11" s="26"/>
      <c r="F11" s="26"/>
      <c r="G11" s="26"/>
    </row>
    <row r="12" spans="1:7" ht="51">
      <c r="A12" s="38">
        <v>12</v>
      </c>
      <c r="B12" s="28"/>
      <c r="C12" s="28" t="s">
        <v>138</v>
      </c>
      <c r="D12" s="28"/>
      <c r="E12" s="28"/>
      <c r="F12" s="28"/>
      <c r="G12" s="28"/>
    </row>
    <row r="13" spans="1:7">
      <c r="A13" s="26"/>
      <c r="B13" s="29" t="s">
        <v>31</v>
      </c>
      <c r="C13" s="36" t="s">
        <v>32</v>
      </c>
      <c r="D13" s="39">
        <v>5</v>
      </c>
      <c r="E13" s="29" t="s">
        <v>134</v>
      </c>
      <c r="F13" s="30"/>
      <c r="G13" s="30">
        <f>+D13*F13</f>
        <v>0</v>
      </c>
    </row>
    <row r="14" spans="1:7">
      <c r="A14" s="26"/>
      <c r="B14" s="26"/>
      <c r="C14" s="26"/>
      <c r="D14" s="26"/>
      <c r="E14" s="26"/>
      <c r="F14" s="26"/>
      <c r="G14" s="26"/>
    </row>
    <row r="15" spans="1:7">
      <c r="A15" s="26"/>
      <c r="B15" s="26"/>
      <c r="C15" s="26"/>
      <c r="D15" s="26"/>
      <c r="E15" s="26"/>
      <c r="F15" s="26"/>
      <c r="G15" s="26"/>
    </row>
    <row r="16" spans="1:7" ht="51">
      <c r="A16" s="38">
        <v>13</v>
      </c>
      <c r="B16" s="28"/>
      <c r="C16" s="28" t="s">
        <v>139</v>
      </c>
      <c r="D16" s="28"/>
      <c r="E16" s="28"/>
      <c r="F16" s="28"/>
      <c r="G16" s="28"/>
    </row>
    <row r="17" spans="1:7">
      <c r="A17" s="26"/>
      <c r="B17" s="29" t="s">
        <v>31</v>
      </c>
      <c r="C17" s="36" t="s">
        <v>32</v>
      </c>
      <c r="D17" s="39">
        <v>90</v>
      </c>
      <c r="E17" s="29" t="s">
        <v>115</v>
      </c>
      <c r="F17" s="3"/>
      <c r="G17" s="30">
        <f>+D17*F17</f>
        <v>0</v>
      </c>
    </row>
    <row r="18" spans="1:7">
      <c r="A18" s="26"/>
      <c r="B18" s="26"/>
      <c r="C18" s="26"/>
      <c r="D18" s="26"/>
      <c r="E18" s="26"/>
      <c r="F18" s="26"/>
      <c r="G18" s="26"/>
    </row>
    <row r="19" spans="1:7">
      <c r="A19" s="26"/>
      <c r="B19" s="26"/>
      <c r="C19" s="26"/>
      <c r="D19" s="26"/>
      <c r="E19" s="26"/>
      <c r="F19" s="26"/>
      <c r="G19" s="26"/>
    </row>
    <row r="20" spans="1:7" ht="51">
      <c r="A20" s="38">
        <v>14</v>
      </c>
      <c r="B20" s="28"/>
      <c r="C20" s="28" t="s">
        <v>140</v>
      </c>
      <c r="D20" s="28"/>
      <c r="E20" s="28"/>
      <c r="F20" s="28"/>
      <c r="G20" s="28"/>
    </row>
    <row r="21" spans="1:7">
      <c r="A21" s="26"/>
      <c r="B21" s="29" t="s">
        <v>31</v>
      </c>
      <c r="C21" s="36" t="s">
        <v>32</v>
      </c>
      <c r="D21" s="39">
        <v>60</v>
      </c>
      <c r="E21" s="29" t="s">
        <v>115</v>
      </c>
      <c r="F21" s="3"/>
      <c r="G21" s="30">
        <f>+D21*F21</f>
        <v>0</v>
      </c>
    </row>
    <row r="22" spans="1:7">
      <c r="A22" s="26"/>
      <c r="B22" s="26"/>
      <c r="C22" s="26"/>
      <c r="D22" s="26"/>
      <c r="E22" s="26"/>
      <c r="F22" s="26"/>
      <c r="G22" s="26"/>
    </row>
    <row r="23" spans="1:7">
      <c r="A23" s="26"/>
      <c r="B23" s="26"/>
      <c r="C23" s="26"/>
      <c r="D23" s="26"/>
      <c r="E23" s="26"/>
      <c r="F23" s="26"/>
      <c r="G23" s="26"/>
    </row>
    <row r="24" spans="1:7" ht="51">
      <c r="A24" s="38">
        <v>15</v>
      </c>
      <c r="B24" s="28"/>
      <c r="C24" s="28" t="s">
        <v>141</v>
      </c>
      <c r="D24" s="28"/>
      <c r="E24" s="28"/>
      <c r="F24" s="28"/>
      <c r="G24" s="28"/>
    </row>
    <row r="25" spans="1:7">
      <c r="A25" s="26"/>
      <c r="B25" s="29" t="s">
        <v>31</v>
      </c>
      <c r="C25" s="36" t="s">
        <v>32</v>
      </c>
      <c r="D25" s="39">
        <v>90</v>
      </c>
      <c r="E25" s="29" t="s">
        <v>115</v>
      </c>
      <c r="F25" s="3"/>
      <c r="G25" s="30">
        <f>+D25*F25</f>
        <v>0</v>
      </c>
    </row>
    <row r="26" spans="1:7">
      <c r="A26" s="26"/>
      <c r="B26" s="26"/>
      <c r="C26" s="26"/>
      <c r="D26" s="26"/>
      <c r="E26" s="26"/>
      <c r="F26" s="26"/>
      <c r="G26" s="26"/>
    </row>
    <row r="27" spans="1:7">
      <c r="A27" s="26"/>
      <c r="B27" s="26"/>
      <c r="C27" s="26"/>
      <c r="D27" s="26"/>
      <c r="E27" s="26"/>
      <c r="F27" s="26"/>
      <c r="G27" s="26"/>
    </row>
    <row r="28" spans="1:7" ht="63.75">
      <c r="A28" s="39">
        <v>16</v>
      </c>
      <c r="B28" s="28"/>
      <c r="C28" s="28" t="s">
        <v>142</v>
      </c>
      <c r="D28" s="28"/>
      <c r="E28" s="28"/>
      <c r="F28" s="28"/>
      <c r="G28" s="28"/>
    </row>
    <row r="29" spans="1:7">
      <c r="A29" s="26"/>
      <c r="B29" s="29" t="s">
        <v>31</v>
      </c>
      <c r="C29" s="36" t="s">
        <v>32</v>
      </c>
      <c r="D29" s="39">
        <v>60</v>
      </c>
      <c r="E29" s="29" t="s">
        <v>115</v>
      </c>
      <c r="F29" s="3"/>
      <c r="G29" s="30">
        <f>+D29*F29</f>
        <v>0</v>
      </c>
    </row>
    <row r="30" spans="1:7">
      <c r="A30" s="26"/>
      <c r="B30" s="26"/>
      <c r="C30" s="26"/>
      <c r="D30" s="26"/>
      <c r="E30" s="26"/>
      <c r="F30" s="26"/>
      <c r="G30" s="26"/>
    </row>
    <row r="31" spans="1:7">
      <c r="A31" s="26"/>
      <c r="B31" s="26"/>
      <c r="C31" s="26"/>
      <c r="D31" s="26"/>
      <c r="E31" s="26"/>
      <c r="F31" s="26"/>
      <c r="G31" s="26"/>
    </row>
    <row r="32" spans="1:7" ht="63.75">
      <c r="A32" s="39">
        <v>17</v>
      </c>
      <c r="B32" s="28"/>
      <c r="C32" s="28" t="s">
        <v>143</v>
      </c>
      <c r="D32" s="28"/>
      <c r="E32" s="28"/>
      <c r="F32" s="28"/>
      <c r="G32" s="28"/>
    </row>
    <row r="33" spans="1:8">
      <c r="A33" s="26"/>
      <c r="B33" s="29" t="s">
        <v>31</v>
      </c>
      <c r="C33" s="36" t="s">
        <v>32</v>
      </c>
      <c r="D33" s="39">
        <v>60</v>
      </c>
      <c r="E33" s="29" t="s">
        <v>115</v>
      </c>
      <c r="F33" s="3"/>
      <c r="G33" s="30">
        <f>+D33*F33</f>
        <v>0</v>
      </c>
    </row>
    <row r="34" spans="1:8">
      <c r="A34" s="26"/>
      <c r="B34" s="26"/>
      <c r="C34" s="26"/>
      <c r="D34" s="26"/>
      <c r="E34" s="26"/>
      <c r="F34" s="26"/>
      <c r="G34" s="26"/>
    </row>
    <row r="35" spans="1:8" ht="63.75">
      <c r="A35" s="38">
        <v>17</v>
      </c>
      <c r="B35" s="28"/>
      <c r="C35" s="36" t="s">
        <v>144</v>
      </c>
      <c r="D35" s="28"/>
      <c r="E35" s="28"/>
      <c r="F35" s="28"/>
      <c r="G35" s="28"/>
    </row>
    <row r="36" spans="1:8">
      <c r="A36" s="26"/>
      <c r="B36" s="29" t="s">
        <v>31</v>
      </c>
      <c r="C36" s="36" t="s">
        <v>32</v>
      </c>
      <c r="D36" s="39">
        <v>96</v>
      </c>
      <c r="E36" s="29" t="s">
        <v>115</v>
      </c>
      <c r="F36" s="3"/>
      <c r="G36" s="30">
        <f>+D36*F36</f>
        <v>0</v>
      </c>
    </row>
    <row r="37" spans="1:8">
      <c r="A37" s="26"/>
      <c r="B37" s="26"/>
      <c r="C37" s="26"/>
      <c r="D37" s="26"/>
      <c r="E37" s="26"/>
      <c r="F37" s="26"/>
      <c r="G37" s="26">
        <f>SUM(G2:G36)</f>
        <v>0</v>
      </c>
    </row>
    <row r="38" spans="1:8">
      <c r="A38" s="104" t="s">
        <v>145</v>
      </c>
      <c r="B38" s="104"/>
      <c r="C38" s="104"/>
      <c r="D38" s="104"/>
      <c r="E38" s="104"/>
      <c r="F38" s="104"/>
      <c r="G38" s="104"/>
      <c r="H38" s="104"/>
    </row>
  </sheetData>
  <mergeCells count="1">
    <mergeCell ref="A38:H3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topLeftCell="A7" workbookViewId="0">
      <selection activeCell="C7" sqref="C7"/>
    </sheetView>
  </sheetViews>
  <sheetFormatPr defaultRowHeight="12.75"/>
  <cols>
    <col min="1" max="1" width="5.33203125" style="20" customWidth="1"/>
    <col min="2" max="2" width="10.5" style="20" customWidth="1"/>
    <col min="3" max="3" width="42.83203125" style="20" customWidth="1"/>
    <col min="4" max="4" width="17.1640625" style="20" customWidth="1"/>
    <col min="5" max="5" width="6.1640625" style="20" customWidth="1"/>
    <col min="6" max="6" width="12.6640625" style="20" customWidth="1"/>
    <col min="7" max="7" width="15.5" style="20" customWidth="1"/>
    <col min="8" max="8" width="9.83203125" style="20" customWidth="1"/>
    <col min="9" max="16384" width="9.33203125" style="20"/>
  </cols>
  <sheetData>
    <row r="1" spans="1:7" ht="25.5">
      <c r="A1" s="28" t="s">
        <v>22</v>
      </c>
      <c r="B1" s="22" t="s">
        <v>23</v>
      </c>
      <c r="C1" s="6" t="s">
        <v>24</v>
      </c>
      <c r="D1" s="22" t="s">
        <v>122</v>
      </c>
      <c r="E1" s="22" t="s">
        <v>26</v>
      </c>
      <c r="F1" s="5" t="s">
        <v>123</v>
      </c>
      <c r="G1" s="37" t="s">
        <v>124</v>
      </c>
    </row>
    <row r="2" spans="1:7" ht="76.5">
      <c r="A2" s="38">
        <v>17</v>
      </c>
      <c r="B2" s="28"/>
      <c r="C2" s="28" t="s">
        <v>146</v>
      </c>
      <c r="D2" s="28"/>
      <c r="E2" s="28"/>
      <c r="F2" s="28"/>
      <c r="G2" s="28"/>
    </row>
    <row r="3" spans="1:7">
      <c r="A3" s="26"/>
      <c r="B3" s="29" t="s">
        <v>31</v>
      </c>
      <c r="C3" s="36" t="s">
        <v>32</v>
      </c>
      <c r="D3" s="39">
        <v>60</v>
      </c>
      <c r="E3" s="29" t="s">
        <v>115</v>
      </c>
      <c r="F3" s="3"/>
      <c r="G3" s="30">
        <f>+D3*F3</f>
        <v>0</v>
      </c>
    </row>
    <row r="4" spans="1:7">
      <c r="A4" s="26"/>
      <c r="B4" s="26"/>
      <c r="C4" s="26"/>
      <c r="D4" s="26"/>
      <c r="E4" s="26"/>
      <c r="F4" s="26"/>
      <c r="G4" s="26"/>
    </row>
    <row r="5" spans="1:7" ht="76.5">
      <c r="A5" s="38">
        <v>18</v>
      </c>
      <c r="B5" s="28"/>
      <c r="C5" s="28" t="s">
        <v>147</v>
      </c>
      <c r="D5" s="28"/>
      <c r="E5" s="28"/>
      <c r="F5" s="28"/>
      <c r="G5" s="28"/>
    </row>
    <row r="6" spans="1:7">
      <c r="A6" s="26"/>
      <c r="B6" s="29" t="s">
        <v>31</v>
      </c>
      <c r="C6" s="26"/>
      <c r="D6" s="39">
        <v>80</v>
      </c>
      <c r="E6" s="29" t="s">
        <v>115</v>
      </c>
      <c r="F6" s="3"/>
      <c r="G6" s="30">
        <f>+D6*F6</f>
        <v>0</v>
      </c>
    </row>
    <row r="7" spans="1:7" ht="114.75">
      <c r="A7" s="38">
        <v>19</v>
      </c>
      <c r="B7" s="28"/>
      <c r="C7" s="28" t="s">
        <v>148</v>
      </c>
      <c r="D7" s="28"/>
      <c r="E7" s="28"/>
      <c r="F7" s="28"/>
      <c r="G7" s="28"/>
    </row>
    <row r="8" spans="1:7">
      <c r="A8" s="26"/>
      <c r="B8" s="29" t="s">
        <v>31</v>
      </c>
      <c r="C8" s="36" t="s">
        <v>32</v>
      </c>
      <c r="D8" s="39">
        <v>2</v>
      </c>
      <c r="E8" s="29" t="s">
        <v>134</v>
      </c>
      <c r="F8" s="40"/>
      <c r="G8" s="30">
        <f>+D8*F8</f>
        <v>0</v>
      </c>
    </row>
    <row r="9" spans="1:7">
      <c r="A9" s="26"/>
      <c r="B9" s="26"/>
      <c r="C9" s="26"/>
      <c r="D9" s="26"/>
      <c r="E9" s="26"/>
      <c r="F9" s="26"/>
      <c r="G9" s="26"/>
    </row>
    <row r="10" spans="1:7">
      <c r="A10" s="26"/>
      <c r="B10" s="26"/>
      <c r="C10" s="26"/>
      <c r="D10" s="26"/>
      <c r="E10" s="26"/>
      <c r="F10" s="26"/>
      <c r="G10" s="26"/>
    </row>
    <row r="11" spans="1:7" ht="63.75">
      <c r="A11" s="38">
        <v>20</v>
      </c>
      <c r="B11" s="32"/>
      <c r="C11" s="28" t="s">
        <v>149</v>
      </c>
      <c r="D11" s="32"/>
      <c r="E11" s="32"/>
      <c r="F11" s="32"/>
      <c r="G11" s="32"/>
    </row>
    <row r="12" spans="1:7">
      <c r="A12" s="26"/>
      <c r="B12" s="29" t="s">
        <v>31</v>
      </c>
      <c r="C12" s="36" t="s">
        <v>32</v>
      </c>
      <c r="D12" s="39">
        <v>4</v>
      </c>
      <c r="E12" s="29" t="s">
        <v>134</v>
      </c>
      <c r="F12" s="30"/>
      <c r="G12" s="30">
        <f>+D12*F12</f>
        <v>0</v>
      </c>
    </row>
    <row r="13" spans="1:7">
      <c r="A13" s="26"/>
      <c r="B13" s="26"/>
      <c r="C13" s="26"/>
      <c r="D13" s="26"/>
      <c r="E13" s="26"/>
      <c r="F13" s="26"/>
      <c r="G13" s="26"/>
    </row>
    <row r="14" spans="1:7" ht="51">
      <c r="A14" s="38">
        <v>21</v>
      </c>
      <c r="B14" s="28"/>
      <c r="C14" s="28" t="s">
        <v>150</v>
      </c>
      <c r="D14" s="28"/>
      <c r="E14" s="28"/>
      <c r="F14" s="28"/>
      <c r="G14" s="28"/>
    </row>
    <row r="15" spans="1:7">
      <c r="A15" s="26"/>
      <c r="B15" s="29" t="s">
        <v>31</v>
      </c>
      <c r="C15" s="36" t="s">
        <v>32</v>
      </c>
      <c r="D15" s="39">
        <v>4</v>
      </c>
      <c r="E15" s="29" t="s">
        <v>134</v>
      </c>
      <c r="F15" s="40"/>
      <c r="G15" s="30">
        <f>+D15*F15</f>
        <v>0</v>
      </c>
    </row>
    <row r="16" spans="1:7">
      <c r="A16" s="26"/>
      <c r="B16" s="26"/>
      <c r="C16" s="26"/>
      <c r="D16" s="26"/>
      <c r="E16" s="26"/>
      <c r="F16" s="26"/>
      <c r="G16" s="26"/>
    </row>
    <row r="17" spans="1:8" ht="51">
      <c r="A17" s="38">
        <v>24</v>
      </c>
      <c r="B17" s="28"/>
      <c r="C17" s="28" t="s">
        <v>151</v>
      </c>
      <c r="D17" s="28"/>
      <c r="E17" s="28"/>
      <c r="F17" s="28"/>
      <c r="G17" s="28"/>
    </row>
    <row r="18" spans="1:8">
      <c r="A18" s="26"/>
      <c r="B18" s="29" t="s">
        <v>31</v>
      </c>
      <c r="C18" s="26"/>
      <c r="D18" s="39">
        <v>2</v>
      </c>
      <c r="E18" s="29" t="s">
        <v>134</v>
      </c>
      <c r="F18" s="30"/>
      <c r="G18" s="30">
        <f>+D18*F18</f>
        <v>0</v>
      </c>
    </row>
    <row r="19" spans="1:8">
      <c r="A19" s="26"/>
      <c r="B19" s="26"/>
      <c r="C19" s="26"/>
      <c r="D19" s="26"/>
      <c r="E19" s="26"/>
      <c r="F19" s="26"/>
      <c r="G19" s="26"/>
    </row>
    <row r="20" spans="1:8" ht="63.75">
      <c r="A20" s="39">
        <v>25</v>
      </c>
      <c r="B20" s="28"/>
      <c r="C20" s="28" t="s">
        <v>152</v>
      </c>
      <c r="D20" s="28"/>
      <c r="E20" s="28"/>
      <c r="F20" s="28"/>
      <c r="G20" s="28"/>
    </row>
    <row r="21" spans="1:8">
      <c r="A21" s="26"/>
      <c r="B21" s="29" t="s">
        <v>31</v>
      </c>
      <c r="C21" s="26"/>
      <c r="D21" s="39">
        <v>1</v>
      </c>
      <c r="E21" s="29" t="s">
        <v>134</v>
      </c>
      <c r="F21" s="30"/>
      <c r="G21" s="30">
        <f>+D21*F21</f>
        <v>0</v>
      </c>
    </row>
    <row r="22" spans="1:8" ht="89.25">
      <c r="A22" s="38">
        <v>27</v>
      </c>
      <c r="B22" s="28"/>
      <c r="C22" s="28" t="s">
        <v>153</v>
      </c>
      <c r="D22" s="28"/>
      <c r="E22" s="28"/>
      <c r="F22" s="28"/>
      <c r="G22" s="28"/>
    </row>
    <row r="23" spans="1:8">
      <c r="A23" s="26"/>
      <c r="B23" s="29" t="s">
        <v>31</v>
      </c>
      <c r="C23" s="26"/>
      <c r="D23" s="39">
        <v>2</v>
      </c>
      <c r="E23" s="29" t="s">
        <v>110</v>
      </c>
      <c r="F23" s="30"/>
      <c r="G23" s="30">
        <f>+D23*F23</f>
        <v>0</v>
      </c>
    </row>
    <row r="24" spans="1:8" ht="51">
      <c r="A24" s="39">
        <v>28</v>
      </c>
      <c r="B24" s="28"/>
      <c r="C24" s="36" t="s">
        <v>154</v>
      </c>
      <c r="D24" s="28"/>
      <c r="E24" s="28"/>
      <c r="F24" s="28"/>
      <c r="G24" s="28"/>
    </row>
    <row r="25" spans="1:8">
      <c r="A25" s="26"/>
      <c r="B25" s="29" t="s">
        <v>31</v>
      </c>
      <c r="C25" s="36" t="s">
        <v>32</v>
      </c>
      <c r="D25" s="39">
        <v>4</v>
      </c>
      <c r="E25" s="29" t="s">
        <v>110</v>
      </c>
      <c r="F25" s="30"/>
      <c r="G25" s="30">
        <f>+D25*F25</f>
        <v>0</v>
      </c>
    </row>
    <row r="26" spans="1:8">
      <c r="A26" s="26"/>
      <c r="B26" s="26"/>
      <c r="C26" s="26"/>
      <c r="D26" s="26"/>
      <c r="E26" s="26"/>
      <c r="F26" s="26"/>
      <c r="G26" s="26"/>
    </row>
    <row r="27" spans="1:8" ht="38.25">
      <c r="A27" s="39">
        <v>29</v>
      </c>
      <c r="B27" s="32"/>
      <c r="C27" s="28" t="s">
        <v>155</v>
      </c>
      <c r="D27" s="32"/>
      <c r="E27" s="32"/>
      <c r="F27" s="32"/>
      <c r="G27" s="32"/>
    </row>
    <row r="28" spans="1:8">
      <c r="A28" s="26"/>
      <c r="B28" s="29" t="s">
        <v>31</v>
      </c>
      <c r="C28" s="36" t="s">
        <v>32</v>
      </c>
      <c r="D28" s="39">
        <v>2</v>
      </c>
      <c r="E28" s="29" t="s">
        <v>110</v>
      </c>
      <c r="F28" s="30"/>
      <c r="G28" s="30">
        <f>+D28*F28</f>
        <v>0</v>
      </c>
    </row>
    <row r="29" spans="1:8">
      <c r="A29" s="26"/>
      <c r="B29" s="26"/>
      <c r="C29" s="26"/>
      <c r="D29" s="26"/>
      <c r="E29" s="26"/>
      <c r="F29" s="26"/>
      <c r="G29" s="26">
        <f>SUM(G2:G28)</f>
        <v>0</v>
      </c>
    </row>
    <row r="30" spans="1:8">
      <c r="A30" s="104" t="s">
        <v>156</v>
      </c>
      <c r="B30" s="104"/>
      <c r="C30" s="104"/>
      <c r="D30" s="104"/>
      <c r="E30" s="104"/>
      <c r="F30" s="104"/>
      <c r="G30" s="104"/>
      <c r="H30" s="104"/>
    </row>
  </sheetData>
  <mergeCells count="1">
    <mergeCell ref="A30:H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4"/>
  <sheetViews>
    <sheetView topLeftCell="A6" workbookViewId="0">
      <selection activeCell="G13" sqref="G13"/>
    </sheetView>
  </sheetViews>
  <sheetFormatPr defaultRowHeight="12.75"/>
  <cols>
    <col min="1" max="1" width="5.33203125" style="20" customWidth="1"/>
    <col min="2" max="2" width="10.5" style="20" customWidth="1"/>
    <col min="3" max="3" width="42.83203125" style="20" customWidth="1"/>
    <col min="4" max="4" width="17.1640625" style="20" customWidth="1"/>
    <col min="5" max="5" width="6.1640625" style="20" customWidth="1"/>
    <col min="6" max="6" width="12.6640625" style="20" customWidth="1"/>
    <col min="7" max="7" width="15.5" style="20" customWidth="1"/>
    <col min="8" max="8" width="9.83203125" style="20" customWidth="1"/>
    <col min="9" max="16384" width="9.33203125" style="20"/>
  </cols>
  <sheetData>
    <row r="1" spans="1:8" ht="25.5">
      <c r="A1" s="28" t="s">
        <v>22</v>
      </c>
      <c r="B1" s="22" t="s">
        <v>23</v>
      </c>
      <c r="C1" s="6" t="s">
        <v>24</v>
      </c>
      <c r="D1" s="22" t="s">
        <v>122</v>
      </c>
      <c r="E1" s="22" t="s">
        <v>26</v>
      </c>
      <c r="F1" s="37" t="s">
        <v>123</v>
      </c>
      <c r="G1" s="37" t="s">
        <v>124</v>
      </c>
    </row>
    <row r="2" spans="1:8" ht="38.25">
      <c r="A2" s="39">
        <v>30</v>
      </c>
      <c r="B2" s="32"/>
      <c r="C2" s="28" t="s">
        <v>157</v>
      </c>
      <c r="D2" s="32"/>
      <c r="E2" s="32"/>
      <c r="F2" s="32"/>
      <c r="G2" s="32"/>
    </row>
    <row r="3" spans="1:8">
      <c r="A3" s="26"/>
      <c r="B3" s="29" t="s">
        <v>31</v>
      </c>
      <c r="C3" s="36" t="s">
        <v>32</v>
      </c>
      <c r="D3" s="39">
        <v>1</v>
      </c>
      <c r="E3" s="29" t="s">
        <v>110</v>
      </c>
      <c r="F3" s="30"/>
      <c r="G3" s="30">
        <f>+D3*F3</f>
        <v>0</v>
      </c>
    </row>
    <row r="4" spans="1:8">
      <c r="A4" s="26"/>
      <c r="B4" s="26"/>
      <c r="C4" s="26"/>
      <c r="D4" s="26"/>
      <c r="E4" s="26"/>
      <c r="F4" s="26"/>
      <c r="G4" s="26"/>
    </row>
    <row r="5" spans="1:8" ht="153">
      <c r="A5" s="38">
        <v>32</v>
      </c>
      <c r="B5" s="28"/>
      <c r="C5" s="28" t="s">
        <v>158</v>
      </c>
      <c r="D5" s="28"/>
      <c r="E5" s="28"/>
      <c r="F5" s="28"/>
      <c r="G5" s="28"/>
    </row>
    <row r="6" spans="1:8">
      <c r="A6" s="26"/>
      <c r="B6" s="29" t="s">
        <v>31</v>
      </c>
      <c r="C6" s="36" t="s">
        <v>32</v>
      </c>
      <c r="D6" s="39">
        <v>1</v>
      </c>
      <c r="E6" s="29" t="s">
        <v>159</v>
      </c>
      <c r="F6" s="30"/>
      <c r="G6" s="30">
        <f>+D6*F6</f>
        <v>0</v>
      </c>
    </row>
    <row r="7" spans="1:8">
      <c r="A7" s="26"/>
      <c r="B7" s="26"/>
      <c r="C7" s="26"/>
      <c r="D7" s="26"/>
      <c r="E7" s="26"/>
      <c r="F7" s="26"/>
      <c r="G7" s="26"/>
    </row>
    <row r="8" spans="1:8" ht="38.25">
      <c r="A8" s="39">
        <v>32</v>
      </c>
      <c r="B8" s="32"/>
      <c r="C8" s="28" t="s">
        <v>160</v>
      </c>
      <c r="D8" s="32"/>
      <c r="E8" s="32"/>
      <c r="F8" s="32"/>
      <c r="G8" s="32"/>
    </row>
    <row r="9" spans="1:8">
      <c r="A9" s="26"/>
      <c r="B9" s="29" t="s">
        <v>31</v>
      </c>
      <c r="C9" s="36" t="s">
        <v>32</v>
      </c>
      <c r="D9" s="39">
        <v>4</v>
      </c>
      <c r="E9" s="29" t="s">
        <v>110</v>
      </c>
      <c r="F9" s="3"/>
      <c r="G9" s="30">
        <f>+D9*F9</f>
        <v>0</v>
      </c>
    </row>
    <row r="10" spans="1:8">
      <c r="A10" s="26"/>
      <c r="B10" s="26"/>
      <c r="C10" s="26"/>
      <c r="D10" s="26"/>
      <c r="E10" s="26"/>
      <c r="F10" s="26"/>
      <c r="G10" s="26"/>
    </row>
    <row r="11" spans="1:8">
      <c r="A11" s="39">
        <v>33</v>
      </c>
      <c r="B11" s="29" t="s">
        <v>31</v>
      </c>
      <c r="C11" s="36" t="s">
        <v>161</v>
      </c>
      <c r="D11" s="39">
        <v>1</v>
      </c>
      <c r="E11" s="29" t="s">
        <v>110</v>
      </c>
      <c r="F11" s="30"/>
      <c r="G11" s="30">
        <f>+D11*F11</f>
        <v>0</v>
      </c>
    </row>
    <row r="12" spans="1:8">
      <c r="A12" s="39"/>
      <c r="B12" s="29"/>
      <c r="C12" s="36"/>
      <c r="D12" s="85"/>
      <c r="E12" s="64"/>
      <c r="F12" s="86"/>
      <c r="G12" s="30">
        <f>SUM(G2:G11)</f>
        <v>0</v>
      </c>
    </row>
    <row r="13" spans="1:8">
      <c r="A13" s="26"/>
      <c r="B13" s="26"/>
      <c r="C13" s="26"/>
      <c r="D13" s="109" t="s">
        <v>162</v>
      </c>
      <c r="E13" s="110"/>
      <c r="F13" s="111"/>
      <c r="G13" s="41">
        <f>+G12+'Table 11'!G29+'Table 10'!G37+'Table 9'!G19</f>
        <v>0</v>
      </c>
    </row>
    <row r="14" spans="1:8">
      <c r="A14" s="104" t="s">
        <v>163</v>
      </c>
      <c r="B14" s="104"/>
      <c r="C14" s="104"/>
      <c r="D14" s="104"/>
      <c r="E14" s="104"/>
      <c r="F14" s="104"/>
      <c r="G14" s="104"/>
      <c r="H14" s="104"/>
    </row>
  </sheetData>
  <mergeCells count="2">
    <mergeCell ref="D13:F13"/>
    <mergeCell ref="A14:H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2"/>
  <sheetViews>
    <sheetView topLeftCell="A16" workbookViewId="0">
      <selection activeCell="G23" sqref="G23"/>
    </sheetView>
  </sheetViews>
  <sheetFormatPr defaultRowHeight="12.75"/>
  <cols>
    <col min="1" max="1" width="3.83203125" style="20" customWidth="1"/>
    <col min="2" max="2" width="9.83203125" style="20" customWidth="1"/>
    <col min="3" max="3" width="44.5" style="20" customWidth="1"/>
    <col min="4" max="4" width="12.1640625" style="20" customWidth="1"/>
    <col min="5" max="5" width="5.83203125" style="20" customWidth="1"/>
    <col min="6" max="6" width="10.83203125" style="20" customWidth="1"/>
    <col min="7" max="7" width="14.5" style="20" customWidth="1"/>
    <col min="8" max="16384" width="9.33203125" style="20"/>
  </cols>
  <sheetData>
    <row r="1" spans="1:7" ht="25.5">
      <c r="A1" s="28" t="s">
        <v>22</v>
      </c>
      <c r="B1" s="22" t="s">
        <v>23</v>
      </c>
      <c r="C1" s="42" t="s">
        <v>24</v>
      </c>
      <c r="D1" s="22" t="s">
        <v>122</v>
      </c>
      <c r="E1" s="22" t="s">
        <v>26</v>
      </c>
      <c r="F1" s="37" t="s">
        <v>123</v>
      </c>
      <c r="G1" s="37" t="s">
        <v>124</v>
      </c>
    </row>
    <row r="2" spans="1:7" ht="63.75">
      <c r="A2" s="43">
        <v>1</v>
      </c>
      <c r="B2" s="28"/>
      <c r="C2" s="28" t="s">
        <v>164</v>
      </c>
      <c r="D2" s="28"/>
      <c r="E2" s="28"/>
      <c r="F2" s="28"/>
      <c r="G2" s="28"/>
    </row>
    <row r="3" spans="1:7">
      <c r="A3" s="26"/>
      <c r="B3" s="29" t="s">
        <v>31</v>
      </c>
      <c r="C3" s="36" t="s">
        <v>32</v>
      </c>
      <c r="D3" s="43">
        <v>90</v>
      </c>
      <c r="E3" s="29" t="s">
        <v>81</v>
      </c>
      <c r="F3" s="44"/>
      <c r="G3" s="45">
        <f>+D3*F3</f>
        <v>0</v>
      </c>
    </row>
    <row r="4" spans="1:7">
      <c r="A4" s="26"/>
      <c r="B4" s="29" t="s">
        <v>31</v>
      </c>
      <c r="C4" s="36" t="s">
        <v>78</v>
      </c>
      <c r="D4" s="43">
        <v>75</v>
      </c>
      <c r="E4" s="29" t="s">
        <v>81</v>
      </c>
      <c r="F4" s="44"/>
      <c r="G4" s="45">
        <f>+D4*F4</f>
        <v>0</v>
      </c>
    </row>
    <row r="5" spans="1:7">
      <c r="A5" s="26"/>
      <c r="B5" s="26"/>
      <c r="C5" s="26"/>
      <c r="D5" s="26"/>
      <c r="E5" s="26"/>
      <c r="F5" s="26"/>
      <c r="G5" s="26"/>
    </row>
    <row r="6" spans="1:7" ht="63.75">
      <c r="A6" s="43">
        <v>2</v>
      </c>
      <c r="B6" s="28"/>
      <c r="C6" s="28" t="s">
        <v>165</v>
      </c>
      <c r="D6" s="28"/>
      <c r="E6" s="28"/>
      <c r="F6" s="28"/>
      <c r="G6" s="28"/>
    </row>
    <row r="7" spans="1:7">
      <c r="A7" s="26"/>
      <c r="B7" s="29" t="s">
        <v>31</v>
      </c>
      <c r="C7" s="36" t="s">
        <v>32</v>
      </c>
      <c r="D7" s="43">
        <v>75</v>
      </c>
      <c r="E7" s="29" t="s">
        <v>81</v>
      </c>
      <c r="F7" s="44"/>
      <c r="G7" s="45">
        <f t="shared" ref="G7:G8" si="0">+D7*F7</f>
        <v>0</v>
      </c>
    </row>
    <row r="8" spans="1:7">
      <c r="A8" s="26"/>
      <c r="B8" s="29" t="s">
        <v>31</v>
      </c>
      <c r="C8" s="36" t="s">
        <v>78</v>
      </c>
      <c r="D8" s="43">
        <v>75</v>
      </c>
      <c r="E8" s="29" t="s">
        <v>81</v>
      </c>
      <c r="F8" s="44"/>
      <c r="G8" s="45">
        <f t="shared" si="0"/>
        <v>0</v>
      </c>
    </row>
    <row r="9" spans="1:7">
      <c r="A9" s="26"/>
      <c r="B9" s="112"/>
      <c r="C9" s="26"/>
      <c r="D9" s="26"/>
      <c r="E9" s="26"/>
      <c r="F9" s="26"/>
      <c r="G9" s="26"/>
    </row>
    <row r="10" spans="1:7" ht="102">
      <c r="A10" s="46">
        <v>3</v>
      </c>
      <c r="B10" s="113"/>
      <c r="C10" s="28" t="s">
        <v>166</v>
      </c>
      <c r="D10" s="28"/>
      <c r="E10" s="28"/>
      <c r="F10" s="28"/>
      <c r="G10" s="28"/>
    </row>
    <row r="11" spans="1:7">
      <c r="A11" s="26"/>
      <c r="B11" s="29" t="s">
        <v>31</v>
      </c>
      <c r="C11" s="36" t="s">
        <v>32</v>
      </c>
      <c r="D11" s="43">
        <v>9</v>
      </c>
      <c r="E11" s="29" t="s">
        <v>136</v>
      </c>
      <c r="F11" s="47"/>
      <c r="G11" s="45">
        <f t="shared" ref="G11:G12" si="1">+D11*F11</f>
        <v>0</v>
      </c>
    </row>
    <row r="12" spans="1:7">
      <c r="A12" s="26"/>
      <c r="B12" s="29" t="s">
        <v>31</v>
      </c>
      <c r="C12" s="36" t="s">
        <v>78</v>
      </c>
      <c r="D12" s="43">
        <v>9</v>
      </c>
      <c r="E12" s="29" t="s">
        <v>136</v>
      </c>
      <c r="F12" s="47"/>
      <c r="G12" s="45">
        <f t="shared" si="1"/>
        <v>0</v>
      </c>
    </row>
    <row r="13" spans="1:7">
      <c r="A13" s="26"/>
      <c r="B13" s="26"/>
      <c r="C13" s="26"/>
      <c r="D13" s="26"/>
      <c r="E13" s="26"/>
      <c r="F13" s="26"/>
      <c r="G13" s="26"/>
    </row>
    <row r="14" spans="1:7" ht="216.75">
      <c r="A14" s="46">
        <v>4</v>
      </c>
      <c r="B14" s="28"/>
      <c r="C14" s="28" t="s">
        <v>167</v>
      </c>
      <c r="D14" s="28"/>
      <c r="E14" s="28"/>
      <c r="F14" s="28"/>
      <c r="G14" s="28"/>
    </row>
    <row r="15" spans="1:7">
      <c r="A15" s="32"/>
      <c r="B15" s="29" t="s">
        <v>31</v>
      </c>
      <c r="C15" s="36" t="s">
        <v>32</v>
      </c>
      <c r="D15" s="43">
        <v>2</v>
      </c>
      <c r="E15" s="29" t="s">
        <v>136</v>
      </c>
      <c r="F15" s="47"/>
      <c r="G15" s="45">
        <f>+D15*F15</f>
        <v>0</v>
      </c>
    </row>
    <row r="16" spans="1:7">
      <c r="A16" s="26"/>
      <c r="B16" s="26"/>
      <c r="C16" s="26"/>
      <c r="D16" s="26"/>
      <c r="E16" s="26"/>
      <c r="F16" s="26"/>
      <c r="G16" s="26"/>
    </row>
    <row r="17" spans="1:7" ht="127.5">
      <c r="A17" s="46">
        <v>5</v>
      </c>
      <c r="B17" s="28"/>
      <c r="C17" s="28" t="s">
        <v>168</v>
      </c>
      <c r="D17" s="28"/>
      <c r="E17" s="28"/>
      <c r="F17" s="28"/>
      <c r="G17" s="28"/>
    </row>
    <row r="18" spans="1:7">
      <c r="A18" s="26"/>
      <c r="B18" s="29" t="s">
        <v>31</v>
      </c>
      <c r="C18" s="36" t="s">
        <v>32</v>
      </c>
      <c r="D18" s="43">
        <v>2</v>
      </c>
      <c r="E18" s="29" t="s">
        <v>169</v>
      </c>
      <c r="F18" s="47"/>
      <c r="G18" s="45">
        <f>+D18*F18</f>
        <v>0</v>
      </c>
    </row>
    <row r="19" spans="1:7">
      <c r="A19" s="26"/>
      <c r="B19" s="26"/>
      <c r="C19" s="26"/>
      <c r="D19" s="26"/>
      <c r="E19" s="26"/>
      <c r="F19" s="26"/>
      <c r="G19" s="26"/>
    </row>
    <row r="20" spans="1:7">
      <c r="A20" s="26"/>
      <c r="B20" s="26"/>
      <c r="C20" s="26"/>
      <c r="D20" s="26"/>
      <c r="E20" s="26"/>
      <c r="F20" s="26"/>
      <c r="G20" s="26"/>
    </row>
    <row r="21" spans="1:7" ht="140.25">
      <c r="A21" s="46">
        <v>6</v>
      </c>
      <c r="B21" s="28"/>
      <c r="C21" s="28" t="s">
        <v>170</v>
      </c>
      <c r="D21" s="28"/>
      <c r="E21" s="28"/>
      <c r="F21" s="28"/>
      <c r="G21" s="28"/>
    </row>
    <row r="22" spans="1:7">
      <c r="G22" s="20">
        <f>SUM(G2:G21)</f>
        <v>0</v>
      </c>
    </row>
  </sheetData>
  <mergeCells count="1">
    <mergeCell ref="B9:B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4"/>
  <sheetViews>
    <sheetView topLeftCell="A60" workbookViewId="0">
      <selection activeCell="G64" sqref="G64"/>
    </sheetView>
  </sheetViews>
  <sheetFormatPr defaultRowHeight="12.75"/>
  <cols>
    <col min="1" max="1" width="3.83203125" style="20" customWidth="1"/>
    <col min="2" max="2" width="9.83203125" style="20" customWidth="1"/>
    <col min="3" max="3" width="44.5" style="20" customWidth="1"/>
    <col min="4" max="4" width="12.1640625" style="20" customWidth="1"/>
    <col min="5" max="5" width="5.83203125" style="20" customWidth="1"/>
    <col min="6" max="6" width="10.83203125" style="20" customWidth="1"/>
    <col min="7" max="7" width="14.5" style="20" customWidth="1"/>
    <col min="8" max="16384" width="9.33203125" style="20"/>
  </cols>
  <sheetData>
    <row r="1" spans="1:7" ht="25.5">
      <c r="A1" s="28" t="s">
        <v>22</v>
      </c>
      <c r="B1" s="22" t="s">
        <v>23</v>
      </c>
      <c r="C1" s="42" t="s">
        <v>24</v>
      </c>
      <c r="D1" s="22" t="s">
        <v>122</v>
      </c>
      <c r="E1" s="22" t="s">
        <v>26</v>
      </c>
      <c r="F1" s="37" t="s">
        <v>123</v>
      </c>
      <c r="G1" s="37" t="s">
        <v>124</v>
      </c>
    </row>
    <row r="2" spans="1:7">
      <c r="A2" s="29" t="s">
        <v>171</v>
      </c>
      <c r="B2" s="29" t="s">
        <v>31</v>
      </c>
      <c r="C2" s="36" t="s">
        <v>32</v>
      </c>
      <c r="D2" s="43">
        <v>1</v>
      </c>
      <c r="E2" s="29" t="s">
        <v>169</v>
      </c>
      <c r="F2" s="47"/>
      <c r="G2" s="45">
        <f>+D2*F2</f>
        <v>0</v>
      </c>
    </row>
    <row r="3" spans="1:7">
      <c r="A3" s="26"/>
      <c r="B3" s="26"/>
      <c r="C3" s="26"/>
      <c r="D3" s="26"/>
      <c r="E3" s="26"/>
      <c r="F3" s="26"/>
      <c r="G3" s="26"/>
    </row>
    <row r="4" spans="1:7" ht="38.25">
      <c r="A4" s="43">
        <v>7</v>
      </c>
      <c r="B4" s="32"/>
      <c r="C4" s="28" t="s">
        <v>172</v>
      </c>
      <c r="D4" s="32"/>
      <c r="E4" s="32"/>
      <c r="F4" s="32"/>
      <c r="G4" s="32"/>
    </row>
    <row r="5" spans="1:7">
      <c r="A5" s="26"/>
      <c r="B5" s="29" t="s">
        <v>31</v>
      </c>
      <c r="C5" s="36" t="s">
        <v>32</v>
      </c>
      <c r="D5" s="43">
        <v>12</v>
      </c>
      <c r="E5" s="29" t="s">
        <v>136</v>
      </c>
      <c r="F5" s="44"/>
      <c r="G5" s="45">
        <f>+D5*F5</f>
        <v>0</v>
      </c>
    </row>
    <row r="6" spans="1:7">
      <c r="A6" s="26"/>
      <c r="B6" s="26"/>
      <c r="C6" s="26"/>
      <c r="D6" s="26"/>
      <c r="E6" s="26"/>
      <c r="F6" s="26"/>
      <c r="G6" s="26"/>
    </row>
    <row r="7" spans="1:7">
      <c r="A7" s="26"/>
      <c r="B7" s="26"/>
      <c r="C7" s="26"/>
      <c r="D7" s="26"/>
      <c r="E7" s="26"/>
      <c r="F7" s="26"/>
      <c r="G7" s="26"/>
    </row>
    <row r="8" spans="1:7" ht="89.25">
      <c r="A8" s="46">
        <v>8</v>
      </c>
      <c r="B8" s="28"/>
      <c r="C8" s="28" t="s">
        <v>173</v>
      </c>
      <c r="D8" s="28"/>
      <c r="E8" s="28"/>
      <c r="F8" s="28"/>
      <c r="G8" s="28"/>
    </row>
    <row r="9" spans="1:7">
      <c r="A9" s="26"/>
      <c r="B9" s="29" t="s">
        <v>31</v>
      </c>
      <c r="C9" s="36" t="s">
        <v>32</v>
      </c>
      <c r="D9" s="43">
        <v>75</v>
      </c>
      <c r="E9" s="29" t="s">
        <v>81</v>
      </c>
      <c r="F9" s="44"/>
      <c r="G9" s="45">
        <f>+D9*F9</f>
        <v>0</v>
      </c>
    </row>
    <row r="10" spans="1:7">
      <c r="A10" s="26"/>
      <c r="B10" s="26"/>
      <c r="C10" s="26"/>
      <c r="D10" s="26"/>
      <c r="E10" s="26"/>
      <c r="F10" s="26"/>
      <c r="G10" s="26"/>
    </row>
    <row r="11" spans="1:7">
      <c r="A11" s="26"/>
      <c r="B11" s="26"/>
      <c r="C11" s="26"/>
      <c r="D11" s="26"/>
      <c r="E11" s="26"/>
      <c r="F11" s="26"/>
      <c r="G11" s="26"/>
    </row>
    <row r="12" spans="1:7" ht="89.25">
      <c r="A12" s="46">
        <v>9</v>
      </c>
      <c r="B12" s="28"/>
      <c r="C12" s="28" t="s">
        <v>174</v>
      </c>
      <c r="D12" s="28"/>
      <c r="E12" s="28"/>
      <c r="F12" s="28"/>
      <c r="G12" s="28"/>
    </row>
    <row r="13" spans="1:7">
      <c r="A13" s="26"/>
      <c r="B13" s="29" t="s">
        <v>31</v>
      </c>
      <c r="C13" s="36" t="s">
        <v>32</v>
      </c>
      <c r="D13" s="43">
        <v>135</v>
      </c>
      <c r="E13" s="29" t="s">
        <v>81</v>
      </c>
      <c r="F13" s="44"/>
      <c r="G13" s="45">
        <f>+D13*F13</f>
        <v>0</v>
      </c>
    </row>
    <row r="14" spans="1:7">
      <c r="A14" s="26"/>
      <c r="B14" s="26"/>
      <c r="C14" s="26"/>
      <c r="D14" s="26"/>
      <c r="E14" s="26"/>
      <c r="F14" s="26"/>
      <c r="G14" s="26"/>
    </row>
    <row r="15" spans="1:7">
      <c r="A15" s="26"/>
      <c r="B15" s="26"/>
      <c r="C15" s="26"/>
      <c r="D15" s="26"/>
      <c r="E15" s="26"/>
      <c r="F15" s="26"/>
      <c r="G15" s="26"/>
    </row>
    <row r="16" spans="1:7" ht="89.25">
      <c r="A16" s="46">
        <v>10</v>
      </c>
      <c r="B16" s="28"/>
      <c r="C16" s="28" t="s">
        <v>175</v>
      </c>
      <c r="D16" s="28"/>
      <c r="E16" s="28"/>
      <c r="F16" s="28"/>
      <c r="G16" s="28"/>
    </row>
    <row r="17" spans="1:7">
      <c r="A17" s="26"/>
      <c r="B17" s="29" t="s">
        <v>31</v>
      </c>
      <c r="C17" s="36" t="s">
        <v>32</v>
      </c>
      <c r="D17" s="43">
        <v>120</v>
      </c>
      <c r="E17" s="29" t="s">
        <v>81</v>
      </c>
      <c r="F17" s="44"/>
      <c r="G17" s="45">
        <f>+D17*F17</f>
        <v>0</v>
      </c>
    </row>
    <row r="18" spans="1:7">
      <c r="A18" s="26"/>
      <c r="B18" s="26"/>
      <c r="C18" s="26"/>
      <c r="D18" s="26"/>
      <c r="E18" s="26"/>
      <c r="F18" s="26"/>
      <c r="G18" s="26"/>
    </row>
    <row r="19" spans="1:7">
      <c r="A19" s="26"/>
      <c r="B19" s="26"/>
      <c r="C19" s="26"/>
      <c r="D19" s="26"/>
      <c r="E19" s="26"/>
      <c r="F19" s="26"/>
      <c r="G19" s="26"/>
    </row>
    <row r="20" spans="1:7">
      <c r="A20" s="26"/>
      <c r="B20" s="26"/>
      <c r="C20" s="26"/>
      <c r="D20" s="26"/>
      <c r="E20" s="26"/>
      <c r="F20" s="26"/>
      <c r="G20" s="26"/>
    </row>
    <row r="21" spans="1:7" ht="51">
      <c r="A21" s="43">
        <v>11</v>
      </c>
      <c r="B21" s="32"/>
      <c r="C21" s="28" t="s">
        <v>176</v>
      </c>
      <c r="D21" s="32"/>
      <c r="E21" s="32"/>
      <c r="F21" s="32"/>
      <c r="G21" s="32"/>
    </row>
    <row r="22" spans="1:7">
      <c r="A22" s="26"/>
      <c r="B22" s="29" t="s">
        <v>31</v>
      </c>
      <c r="C22" s="36" t="s">
        <v>32</v>
      </c>
      <c r="D22" s="43">
        <v>5</v>
      </c>
      <c r="E22" s="29" t="s">
        <v>136</v>
      </c>
      <c r="F22" s="47"/>
      <c r="G22" s="45">
        <f>+D22*F22</f>
        <v>0</v>
      </c>
    </row>
    <row r="23" spans="1:7">
      <c r="A23" s="26"/>
      <c r="B23" s="26"/>
      <c r="C23" s="26"/>
      <c r="D23" s="26"/>
      <c r="E23" s="26"/>
      <c r="F23" s="26"/>
      <c r="G23" s="26"/>
    </row>
    <row r="24" spans="1:7">
      <c r="A24" s="26"/>
      <c r="B24" s="26"/>
      <c r="C24" s="26"/>
      <c r="D24" s="26"/>
      <c r="E24" s="26"/>
      <c r="F24" s="26"/>
      <c r="G24" s="26"/>
    </row>
    <row r="25" spans="1:7" ht="63.75">
      <c r="A25" s="46">
        <v>12</v>
      </c>
      <c r="B25" s="32"/>
      <c r="C25" s="28" t="s">
        <v>177</v>
      </c>
      <c r="D25" s="32"/>
      <c r="E25" s="32"/>
      <c r="F25" s="32"/>
      <c r="G25" s="32"/>
    </row>
    <row r="26" spans="1:7">
      <c r="A26" s="26"/>
      <c r="B26" s="29" t="s">
        <v>31</v>
      </c>
      <c r="C26" s="36" t="s">
        <v>32</v>
      </c>
      <c r="D26" s="43">
        <v>2</v>
      </c>
      <c r="E26" s="29" t="s">
        <v>136</v>
      </c>
      <c r="F26" s="47"/>
      <c r="G26" s="45">
        <f>+D26*F26</f>
        <v>0</v>
      </c>
    </row>
    <row r="27" spans="1:7">
      <c r="A27" s="26"/>
      <c r="B27" s="26"/>
      <c r="C27" s="26"/>
      <c r="D27" s="26"/>
      <c r="E27" s="26"/>
      <c r="F27" s="26"/>
      <c r="G27" s="26"/>
    </row>
    <row r="28" spans="1:7">
      <c r="A28" s="26"/>
      <c r="B28" s="26"/>
      <c r="C28" s="26"/>
      <c r="D28" s="26"/>
      <c r="E28" s="26"/>
      <c r="F28" s="26"/>
      <c r="G28" s="26"/>
    </row>
    <row r="29" spans="1:7" ht="51">
      <c r="A29" s="46">
        <v>13</v>
      </c>
      <c r="B29" s="32"/>
      <c r="C29" s="28" t="s">
        <v>178</v>
      </c>
      <c r="D29" s="32"/>
      <c r="E29" s="32"/>
      <c r="F29" s="32"/>
      <c r="G29" s="32"/>
    </row>
    <row r="30" spans="1:7">
      <c r="A30" s="26"/>
      <c r="B30" s="29" t="s">
        <v>31</v>
      </c>
      <c r="C30" s="36" t="s">
        <v>32</v>
      </c>
      <c r="D30" s="43">
        <v>2</v>
      </c>
      <c r="E30" s="29" t="s">
        <v>136</v>
      </c>
      <c r="F30" s="47"/>
      <c r="G30" s="45">
        <f>+D30*F30</f>
        <v>0</v>
      </c>
    </row>
    <row r="31" spans="1:7">
      <c r="A31" s="26"/>
      <c r="B31" s="26"/>
      <c r="C31" s="26"/>
      <c r="D31" s="26"/>
      <c r="E31" s="26"/>
      <c r="F31" s="26"/>
      <c r="G31" s="26"/>
    </row>
    <row r="32" spans="1:7">
      <c r="A32" s="26"/>
      <c r="B32" s="26"/>
      <c r="C32" s="26"/>
      <c r="D32" s="26"/>
      <c r="E32" s="26"/>
      <c r="F32" s="26"/>
      <c r="G32" s="26"/>
    </row>
    <row r="33" spans="1:7" ht="51">
      <c r="A33" s="43">
        <v>14</v>
      </c>
      <c r="B33" s="32"/>
      <c r="C33" s="28" t="s">
        <v>179</v>
      </c>
      <c r="D33" s="32"/>
      <c r="E33" s="32"/>
      <c r="F33" s="32"/>
      <c r="G33" s="32"/>
    </row>
    <row r="34" spans="1:7">
      <c r="A34" s="26"/>
      <c r="B34" s="29" t="s">
        <v>31</v>
      </c>
      <c r="C34" s="36" t="s">
        <v>32</v>
      </c>
      <c r="D34" s="43">
        <v>2</v>
      </c>
      <c r="E34" s="29" t="s">
        <v>169</v>
      </c>
      <c r="F34" s="44"/>
      <c r="G34" s="45">
        <f>+D34*F34</f>
        <v>0</v>
      </c>
    </row>
    <row r="35" spans="1:7">
      <c r="A35" s="26"/>
      <c r="B35" s="26"/>
      <c r="C35" s="26"/>
      <c r="D35" s="26"/>
      <c r="E35" s="26"/>
      <c r="F35" s="26"/>
      <c r="G35" s="26"/>
    </row>
    <row r="36" spans="1:7">
      <c r="A36" s="26"/>
      <c r="B36" s="26"/>
      <c r="C36" s="26"/>
      <c r="D36" s="26"/>
      <c r="E36" s="26"/>
      <c r="F36" s="26"/>
      <c r="G36" s="26"/>
    </row>
    <row r="37" spans="1:7" ht="25.5">
      <c r="A37" s="43">
        <v>15</v>
      </c>
      <c r="B37" s="26"/>
      <c r="C37" s="28" t="s">
        <v>180</v>
      </c>
      <c r="D37" s="26"/>
      <c r="E37" s="26"/>
      <c r="F37" s="26"/>
      <c r="G37" s="26"/>
    </row>
    <row r="38" spans="1:7">
      <c r="A38" s="26"/>
      <c r="B38" s="29" t="s">
        <v>31</v>
      </c>
      <c r="C38" s="36" t="s">
        <v>32</v>
      </c>
      <c r="D38" s="43">
        <v>2</v>
      </c>
      <c r="E38" s="29" t="s">
        <v>169</v>
      </c>
      <c r="F38" s="47"/>
      <c r="G38" s="45">
        <f>+D38*F38</f>
        <v>0</v>
      </c>
    </row>
    <row r="39" spans="1:7">
      <c r="A39" s="26"/>
      <c r="B39" s="26"/>
      <c r="C39" s="26"/>
      <c r="D39" s="26"/>
      <c r="E39" s="26"/>
      <c r="F39" s="26"/>
      <c r="G39" s="26"/>
    </row>
    <row r="40" spans="1:7">
      <c r="A40" s="26"/>
      <c r="B40" s="26"/>
      <c r="C40" s="26"/>
      <c r="D40" s="26"/>
      <c r="E40" s="26"/>
      <c r="F40" s="26"/>
      <c r="G40" s="26"/>
    </row>
    <row r="41" spans="1:7" ht="51">
      <c r="A41" s="46">
        <v>16</v>
      </c>
      <c r="B41" s="32"/>
      <c r="C41" s="28" t="s">
        <v>181</v>
      </c>
      <c r="D41" s="32"/>
      <c r="E41" s="32"/>
      <c r="F41" s="32"/>
      <c r="G41" s="32"/>
    </row>
    <row r="42" spans="1:7">
      <c r="A42" s="26"/>
      <c r="B42" s="29" t="s">
        <v>31</v>
      </c>
      <c r="C42" s="36" t="s">
        <v>182</v>
      </c>
      <c r="D42" s="43">
        <v>1</v>
      </c>
      <c r="E42" s="29" t="s">
        <v>136</v>
      </c>
      <c r="F42" s="47"/>
      <c r="G42" s="45">
        <f>+D42*F42</f>
        <v>0</v>
      </c>
    </row>
    <row r="43" spans="1:7">
      <c r="A43" s="26"/>
      <c r="B43" s="26"/>
      <c r="C43" s="26"/>
      <c r="D43" s="26"/>
      <c r="E43" s="26"/>
      <c r="F43" s="26"/>
      <c r="G43" s="26"/>
    </row>
    <row r="44" spans="1:7" ht="114.75">
      <c r="A44" s="46">
        <v>17</v>
      </c>
      <c r="B44" s="28"/>
      <c r="C44" s="28" t="s">
        <v>183</v>
      </c>
      <c r="D44" s="28"/>
      <c r="E44" s="28"/>
      <c r="F44" s="28"/>
      <c r="G44" s="28"/>
    </row>
    <row r="45" spans="1:7">
      <c r="A45" s="26"/>
      <c r="B45" s="29" t="s">
        <v>31</v>
      </c>
      <c r="C45" s="26"/>
      <c r="D45" s="43">
        <v>50</v>
      </c>
      <c r="E45" s="29" t="s">
        <v>81</v>
      </c>
      <c r="F45" s="44"/>
      <c r="G45" s="45">
        <f>+D45*F45</f>
        <v>0</v>
      </c>
    </row>
    <row r="46" spans="1:7">
      <c r="A46" s="26"/>
      <c r="B46" s="26"/>
      <c r="C46" s="26"/>
      <c r="D46" s="26"/>
      <c r="E46" s="26"/>
      <c r="F46" s="26"/>
      <c r="G46" s="26"/>
    </row>
    <row r="47" spans="1:7" ht="127.5">
      <c r="A47" s="46">
        <v>18</v>
      </c>
      <c r="B47" s="28"/>
      <c r="C47" s="28" t="s">
        <v>184</v>
      </c>
      <c r="D47" s="28"/>
      <c r="E47" s="28"/>
      <c r="F47" s="28"/>
      <c r="G47" s="28"/>
    </row>
    <row r="48" spans="1:7">
      <c r="A48" s="26"/>
      <c r="B48" s="29" t="s">
        <v>31</v>
      </c>
      <c r="C48" s="26"/>
      <c r="D48" s="43">
        <v>3</v>
      </c>
      <c r="E48" s="29" t="s">
        <v>110</v>
      </c>
      <c r="F48" s="47"/>
      <c r="G48" s="45">
        <f>+D48*F48</f>
        <v>0</v>
      </c>
    </row>
    <row r="49" spans="1:7" ht="51">
      <c r="A49" s="46">
        <v>19</v>
      </c>
      <c r="B49" s="32"/>
      <c r="C49" s="28" t="s">
        <v>185</v>
      </c>
      <c r="D49" s="32"/>
      <c r="E49" s="32"/>
      <c r="F49" s="32"/>
      <c r="G49" s="32"/>
    </row>
    <row r="50" spans="1:7">
      <c r="A50" s="26"/>
      <c r="B50" s="29" t="s">
        <v>31</v>
      </c>
      <c r="C50" s="48" t="s">
        <v>32</v>
      </c>
      <c r="D50" s="43">
        <v>2</v>
      </c>
      <c r="E50" s="29" t="s">
        <v>169</v>
      </c>
      <c r="F50" s="47"/>
      <c r="G50" s="45">
        <f>+D50*F50</f>
        <v>0</v>
      </c>
    </row>
    <row r="51" spans="1:7">
      <c r="A51" s="26"/>
      <c r="B51" s="26"/>
      <c r="C51" s="26"/>
      <c r="D51" s="26"/>
      <c r="E51" s="26"/>
      <c r="F51" s="26"/>
      <c r="G51" s="26"/>
    </row>
    <row r="52" spans="1:7">
      <c r="A52" s="26"/>
      <c r="B52" s="26"/>
      <c r="C52" s="26"/>
      <c r="D52" s="26"/>
      <c r="E52" s="26"/>
      <c r="F52" s="26"/>
      <c r="G52" s="26"/>
    </row>
    <row r="53" spans="1:7" ht="51">
      <c r="A53" s="46">
        <v>20</v>
      </c>
      <c r="B53" s="32"/>
      <c r="C53" s="28" t="s">
        <v>186</v>
      </c>
      <c r="D53" s="32"/>
      <c r="E53" s="32"/>
      <c r="F53" s="32"/>
      <c r="G53" s="32"/>
    </row>
    <row r="54" spans="1:7">
      <c r="A54" s="26"/>
      <c r="B54" s="29" t="s">
        <v>31</v>
      </c>
      <c r="C54" s="26"/>
      <c r="D54" s="43">
        <v>10</v>
      </c>
      <c r="E54" s="29" t="s">
        <v>110</v>
      </c>
      <c r="F54" s="47"/>
      <c r="G54" s="45">
        <f>+D54*F54</f>
        <v>0</v>
      </c>
    </row>
    <row r="55" spans="1:7">
      <c r="A55" s="26"/>
      <c r="B55" s="26"/>
      <c r="C55" s="26"/>
      <c r="D55" s="26"/>
      <c r="E55" s="26"/>
      <c r="F55" s="26"/>
      <c r="G55" s="26"/>
    </row>
    <row r="56" spans="1:7" ht="38.25">
      <c r="A56" s="43">
        <v>21</v>
      </c>
      <c r="B56" s="32"/>
      <c r="C56" s="28" t="s">
        <v>187</v>
      </c>
      <c r="D56" s="32"/>
      <c r="E56" s="32"/>
      <c r="F56" s="32"/>
      <c r="G56" s="32"/>
    </row>
    <row r="57" spans="1:7">
      <c r="A57" s="26"/>
      <c r="B57" s="29" t="s">
        <v>31</v>
      </c>
      <c r="C57" s="26"/>
      <c r="D57" s="43">
        <v>10</v>
      </c>
      <c r="E57" s="29" t="s">
        <v>110</v>
      </c>
      <c r="F57" s="47"/>
      <c r="G57" s="45">
        <f>+D57*F57</f>
        <v>0</v>
      </c>
    </row>
    <row r="58" spans="1:7">
      <c r="A58" s="26"/>
      <c r="B58" s="26"/>
      <c r="C58" s="26"/>
      <c r="D58" s="26"/>
      <c r="E58" s="26"/>
      <c r="F58" s="26"/>
      <c r="G58" s="26"/>
    </row>
    <row r="59" spans="1:7" ht="216.75">
      <c r="A59" s="46">
        <v>22</v>
      </c>
      <c r="B59" s="28"/>
      <c r="C59" s="28" t="s">
        <v>188</v>
      </c>
      <c r="D59" s="28"/>
      <c r="E59" s="28"/>
      <c r="F59" s="28"/>
      <c r="G59" s="28"/>
    </row>
    <row r="60" spans="1:7">
      <c r="A60" s="26"/>
      <c r="B60" s="29" t="s">
        <v>31</v>
      </c>
      <c r="C60" s="26"/>
      <c r="D60" s="43">
        <v>2</v>
      </c>
      <c r="E60" s="29" t="s">
        <v>110</v>
      </c>
      <c r="F60" s="47"/>
      <c r="G60" s="45">
        <f>+D60*F60</f>
        <v>0</v>
      </c>
    </row>
    <row r="61" spans="1:7" ht="153">
      <c r="A61" s="46">
        <v>23</v>
      </c>
      <c r="B61" s="28"/>
      <c r="C61" s="28" t="s">
        <v>189</v>
      </c>
      <c r="D61" s="28"/>
      <c r="E61" s="28"/>
      <c r="F61" s="28"/>
      <c r="G61" s="28"/>
    </row>
    <row r="62" spans="1:7">
      <c r="A62" s="26"/>
      <c r="B62" s="29" t="s">
        <v>31</v>
      </c>
      <c r="C62" s="26"/>
      <c r="D62" s="43">
        <v>1</v>
      </c>
      <c r="E62" s="29" t="s">
        <v>110</v>
      </c>
      <c r="F62" s="47"/>
      <c r="G62" s="45">
        <f>+D62*F62</f>
        <v>0</v>
      </c>
    </row>
    <row r="63" spans="1:7">
      <c r="A63" s="26"/>
      <c r="B63" s="29"/>
      <c r="C63" s="26"/>
      <c r="D63" s="87"/>
      <c r="E63" s="64"/>
      <c r="F63" s="88"/>
      <c r="G63" s="45">
        <f>SUM(G2:G62)</f>
        <v>0</v>
      </c>
    </row>
    <row r="64" spans="1:7">
      <c r="A64" s="32"/>
      <c r="B64" s="32"/>
      <c r="C64" s="32"/>
      <c r="D64" s="109" t="s">
        <v>162</v>
      </c>
      <c r="E64" s="110"/>
      <c r="F64" s="111"/>
      <c r="G64" s="49">
        <f>+G63+'Table 13'!G22</f>
        <v>0</v>
      </c>
    </row>
  </sheetData>
  <mergeCells count="1">
    <mergeCell ref="D64:F6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3"/>
  <sheetViews>
    <sheetView tabSelected="1" workbookViewId="0">
      <selection sqref="A1:G1"/>
    </sheetView>
  </sheetViews>
  <sheetFormatPr defaultRowHeight="12.75"/>
  <cols>
    <col min="1" max="1" width="6.6640625" style="20" customWidth="1"/>
    <col min="2" max="2" width="9.83203125" style="20" customWidth="1"/>
    <col min="3" max="3" width="44.5" style="20" customWidth="1"/>
    <col min="4" max="4" width="10.6640625" style="20" customWidth="1"/>
    <col min="5" max="5" width="5.5" style="20" customWidth="1"/>
    <col min="6" max="6" width="9.5" style="20" customWidth="1"/>
    <col min="7" max="7" width="11.5" style="20" customWidth="1"/>
    <col min="8" max="8" width="21.83203125" style="20" customWidth="1"/>
    <col min="9" max="16384" width="9.33203125" style="20"/>
  </cols>
  <sheetData>
    <row r="1" spans="1:8">
      <c r="A1" s="91" t="s">
        <v>190</v>
      </c>
      <c r="B1" s="105"/>
      <c r="C1" s="105"/>
      <c r="D1" s="105"/>
      <c r="E1" s="105"/>
      <c r="F1" s="105"/>
      <c r="G1" s="105"/>
      <c r="H1" s="50"/>
    </row>
    <row r="2" spans="1:8" ht="25.5">
      <c r="A2" s="21" t="s">
        <v>22</v>
      </c>
      <c r="B2" s="22" t="s">
        <v>23</v>
      </c>
      <c r="C2" s="42" t="s">
        <v>24</v>
      </c>
      <c r="D2" s="22" t="s">
        <v>122</v>
      </c>
      <c r="E2" s="22" t="s">
        <v>26</v>
      </c>
      <c r="F2" s="25" t="s">
        <v>27</v>
      </c>
      <c r="G2" s="21" t="s">
        <v>28</v>
      </c>
    </row>
    <row r="3" spans="1:8" ht="63.75">
      <c r="A3" s="43">
        <v>1</v>
      </c>
      <c r="B3" s="28"/>
      <c r="C3" s="28" t="s">
        <v>191</v>
      </c>
      <c r="D3" s="28"/>
      <c r="E3" s="28"/>
      <c r="F3" s="28"/>
      <c r="G3" s="28"/>
    </row>
    <row r="4" spans="1:8">
      <c r="A4" s="26"/>
      <c r="B4" s="29" t="s">
        <v>31</v>
      </c>
      <c r="C4" s="36" t="s">
        <v>32</v>
      </c>
      <c r="D4" s="43">
        <v>68</v>
      </c>
      <c r="E4" s="29" t="s">
        <v>81</v>
      </c>
      <c r="F4" s="44"/>
      <c r="G4" s="47">
        <f>+D4*F4</f>
        <v>0</v>
      </c>
    </row>
    <row r="5" spans="1:8">
      <c r="A5" s="26"/>
      <c r="B5" s="26"/>
      <c r="C5" s="26"/>
      <c r="D5" s="26"/>
      <c r="E5" s="26"/>
      <c r="F5" s="26"/>
      <c r="G5" s="26"/>
    </row>
    <row r="6" spans="1:8">
      <c r="A6" s="26"/>
      <c r="B6" s="26"/>
      <c r="C6" s="26"/>
      <c r="D6" s="26"/>
      <c r="E6" s="26"/>
      <c r="F6" s="26"/>
      <c r="G6" s="26"/>
    </row>
    <row r="7" spans="1:8" ht="63.75">
      <c r="A7" s="43">
        <v>2</v>
      </c>
      <c r="B7" s="28"/>
      <c r="C7" s="28" t="s">
        <v>192</v>
      </c>
      <c r="D7" s="28"/>
      <c r="E7" s="28"/>
      <c r="F7" s="28"/>
      <c r="G7" s="28"/>
    </row>
    <row r="8" spans="1:8">
      <c r="A8" s="26"/>
      <c r="B8" s="29" t="s">
        <v>31</v>
      </c>
      <c r="C8" s="36" t="s">
        <v>32</v>
      </c>
      <c r="D8" s="43">
        <v>110</v>
      </c>
      <c r="E8" s="29" t="s">
        <v>81</v>
      </c>
      <c r="F8" s="44"/>
      <c r="G8" s="47">
        <f>+D8*F8</f>
        <v>0</v>
      </c>
    </row>
    <row r="9" spans="1:8">
      <c r="A9" s="26"/>
      <c r="B9" s="26"/>
      <c r="C9" s="26"/>
      <c r="D9" s="26"/>
      <c r="E9" s="26"/>
      <c r="F9" s="26"/>
      <c r="G9" s="26"/>
    </row>
    <row r="10" spans="1:8">
      <c r="A10" s="26"/>
      <c r="B10" s="26"/>
      <c r="C10" s="26"/>
      <c r="D10" s="26"/>
      <c r="E10" s="26"/>
      <c r="F10" s="26"/>
      <c r="G10" s="26"/>
    </row>
    <row r="11" spans="1:8" ht="63.75">
      <c r="A11" s="43">
        <v>3</v>
      </c>
      <c r="B11" s="28"/>
      <c r="C11" s="28" t="s">
        <v>193</v>
      </c>
      <c r="D11" s="28"/>
      <c r="E11" s="28"/>
      <c r="F11" s="28"/>
      <c r="G11" s="28"/>
    </row>
    <row r="12" spans="1:8">
      <c r="A12" s="26"/>
      <c r="B12" s="29" t="s">
        <v>31</v>
      </c>
      <c r="C12" s="36" t="s">
        <v>32</v>
      </c>
      <c r="D12" s="43">
        <v>96</v>
      </c>
      <c r="E12" s="29" t="s">
        <v>81</v>
      </c>
      <c r="F12" s="44"/>
      <c r="G12" s="47">
        <f>+D12*F12</f>
        <v>0</v>
      </c>
    </row>
    <row r="13" spans="1:8">
      <c r="A13" s="26"/>
      <c r="B13" s="26"/>
      <c r="C13" s="26"/>
      <c r="D13" s="26"/>
      <c r="E13" s="26"/>
      <c r="F13" s="26"/>
      <c r="G13" s="26"/>
    </row>
    <row r="14" spans="1:8">
      <c r="A14" s="26"/>
      <c r="B14" s="26"/>
      <c r="C14" s="26"/>
      <c r="D14" s="26"/>
      <c r="E14" s="26"/>
      <c r="F14" s="26"/>
      <c r="G14" s="26"/>
    </row>
    <row r="15" spans="1:8" ht="51">
      <c r="A15" s="46">
        <v>4</v>
      </c>
      <c r="B15" s="32"/>
      <c r="C15" s="28" t="s">
        <v>194</v>
      </c>
      <c r="D15" s="32"/>
      <c r="E15" s="32"/>
      <c r="F15" s="32"/>
      <c r="G15" s="32"/>
    </row>
    <row r="16" spans="1:8">
      <c r="A16" s="26"/>
      <c r="B16" s="29" t="s">
        <v>31</v>
      </c>
      <c r="C16" s="36" t="s">
        <v>32</v>
      </c>
      <c r="D16" s="43">
        <v>12</v>
      </c>
      <c r="E16" s="29" t="s">
        <v>169</v>
      </c>
      <c r="F16" s="44"/>
      <c r="G16" s="47">
        <f>+D16*F16</f>
        <v>0</v>
      </c>
    </row>
    <row r="17" spans="1:7">
      <c r="A17" s="26"/>
      <c r="B17" s="26"/>
      <c r="C17" s="26"/>
      <c r="D17" s="26"/>
      <c r="E17" s="26"/>
      <c r="F17" s="26"/>
      <c r="G17" s="26"/>
    </row>
    <row r="18" spans="1:7">
      <c r="A18" s="26"/>
      <c r="B18" s="26"/>
      <c r="C18" s="26"/>
      <c r="D18" s="26"/>
      <c r="E18" s="26"/>
      <c r="F18" s="26"/>
      <c r="G18" s="26"/>
    </row>
    <row r="19" spans="1:7" ht="51">
      <c r="A19" s="46">
        <v>5</v>
      </c>
      <c r="B19" s="32"/>
      <c r="C19" s="28" t="s">
        <v>195</v>
      </c>
      <c r="D19" s="32"/>
      <c r="E19" s="32"/>
      <c r="F19" s="32"/>
      <c r="G19" s="32"/>
    </row>
    <row r="20" spans="1:7">
      <c r="A20" s="26"/>
      <c r="B20" s="29" t="s">
        <v>31</v>
      </c>
      <c r="C20" s="36" t="s">
        <v>32</v>
      </c>
      <c r="D20" s="43">
        <v>12</v>
      </c>
      <c r="E20" s="29" t="s">
        <v>169</v>
      </c>
      <c r="F20" s="44"/>
      <c r="G20" s="47">
        <f>+D20*F20</f>
        <v>0</v>
      </c>
    </row>
    <row r="21" spans="1:7">
      <c r="A21" s="26"/>
      <c r="B21" s="26"/>
      <c r="C21" s="26"/>
      <c r="D21" s="26"/>
      <c r="E21" s="26"/>
      <c r="F21" s="26"/>
      <c r="G21" s="26"/>
    </row>
    <row r="22" spans="1:7">
      <c r="A22" s="114"/>
      <c r="B22" s="115"/>
      <c r="C22" s="116"/>
      <c r="D22" s="26"/>
      <c r="E22" s="26"/>
      <c r="F22" s="26"/>
      <c r="G22" s="26"/>
    </row>
    <row r="23" spans="1:7">
      <c r="A23" s="32"/>
      <c r="B23" s="32"/>
      <c r="C23" s="32"/>
      <c r="D23" s="109" t="s">
        <v>162</v>
      </c>
      <c r="E23" s="110"/>
      <c r="F23" s="111"/>
      <c r="G23" s="51">
        <f>SUM(G3:G22)</f>
        <v>0</v>
      </c>
    </row>
  </sheetData>
  <mergeCells count="3">
    <mergeCell ref="A22:C22"/>
    <mergeCell ref="D23:F23"/>
    <mergeCell ref="A1:G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45"/>
  <sheetViews>
    <sheetView workbookViewId="0">
      <selection activeCell="A361" sqref="A361"/>
    </sheetView>
  </sheetViews>
  <sheetFormatPr defaultRowHeight="12.75"/>
  <cols>
    <col min="1" max="1" width="4.6640625" style="20" customWidth="1"/>
    <col min="2" max="2" width="44" style="20" customWidth="1"/>
    <col min="3" max="3" width="8" style="20" customWidth="1"/>
    <col min="4" max="6" width="7.83203125" style="20" customWidth="1"/>
    <col min="7" max="7" width="8.83203125" style="20" customWidth="1"/>
    <col min="8" max="8" width="8" style="20" customWidth="1"/>
    <col min="9" max="9" width="4.83203125" style="20" customWidth="1"/>
    <col min="10" max="10" width="17.5" style="20" customWidth="1"/>
    <col min="11" max="16384" width="9.33203125" style="20"/>
  </cols>
  <sheetData>
    <row r="1" spans="1:10" ht="49.5" customHeight="1">
      <c r="A1" s="91" t="s">
        <v>196</v>
      </c>
      <c r="B1" s="105"/>
      <c r="C1" s="105"/>
      <c r="D1" s="105"/>
      <c r="E1" s="105"/>
      <c r="F1" s="105"/>
      <c r="G1" s="105"/>
      <c r="H1" s="105"/>
      <c r="I1" s="105"/>
      <c r="J1" s="50"/>
    </row>
    <row r="2" spans="1:10">
      <c r="A2" s="94" t="s">
        <v>197</v>
      </c>
      <c r="B2" s="117" t="s">
        <v>198</v>
      </c>
      <c r="C2" s="117" t="s">
        <v>136</v>
      </c>
      <c r="D2" s="26"/>
      <c r="E2" s="119" t="s">
        <v>199</v>
      </c>
      <c r="F2" s="120"/>
      <c r="G2" s="121"/>
      <c r="H2" s="122" t="s">
        <v>25</v>
      </c>
      <c r="I2" s="94" t="s">
        <v>26</v>
      </c>
    </row>
    <row r="3" spans="1:10">
      <c r="A3" s="95"/>
      <c r="B3" s="118"/>
      <c r="C3" s="118"/>
      <c r="D3" s="26"/>
      <c r="E3" s="22" t="s">
        <v>200</v>
      </c>
      <c r="F3" s="22" t="s">
        <v>201</v>
      </c>
      <c r="G3" s="22" t="s">
        <v>202</v>
      </c>
      <c r="H3" s="123"/>
      <c r="I3" s="95"/>
    </row>
    <row r="4" spans="1:10" ht="89.25">
      <c r="A4" s="52">
        <v>1.01</v>
      </c>
      <c r="B4" s="28" t="s">
        <v>203</v>
      </c>
      <c r="C4" s="28"/>
      <c r="D4" s="28"/>
      <c r="E4" s="28"/>
      <c r="F4" s="28"/>
      <c r="G4" s="28"/>
      <c r="H4" s="28"/>
      <c r="I4" s="28"/>
    </row>
    <row r="5" spans="1:10" ht="25.5">
      <c r="A5" s="26"/>
      <c r="B5" s="1" t="s">
        <v>204</v>
      </c>
      <c r="C5" s="43">
        <v>1</v>
      </c>
      <c r="D5" s="26"/>
      <c r="E5" s="52">
        <v>1100</v>
      </c>
      <c r="F5" s="26"/>
      <c r="G5" s="26"/>
      <c r="H5" s="44">
        <v>1100</v>
      </c>
      <c r="I5" s="29" t="s">
        <v>33</v>
      </c>
    </row>
    <row r="6" spans="1:10" ht="25.5">
      <c r="A6" s="26"/>
      <c r="B6" s="37" t="s">
        <v>205</v>
      </c>
      <c r="C6" s="26"/>
      <c r="D6" s="26"/>
      <c r="E6" s="26"/>
      <c r="F6" s="26"/>
      <c r="G6" s="26"/>
      <c r="H6" s="53">
        <v>1100</v>
      </c>
      <c r="I6" s="22" t="s">
        <v>33</v>
      </c>
    </row>
    <row r="7" spans="1:10" ht="76.5">
      <c r="A7" s="52">
        <v>1.02</v>
      </c>
      <c r="B7" s="28" t="s">
        <v>206</v>
      </c>
      <c r="C7" s="28"/>
      <c r="D7" s="28"/>
      <c r="E7" s="28"/>
      <c r="F7" s="28"/>
      <c r="G7" s="28"/>
      <c r="H7" s="28"/>
      <c r="I7" s="28"/>
    </row>
    <row r="8" spans="1:10">
      <c r="A8" s="26"/>
      <c r="B8" s="26"/>
      <c r="C8" s="26"/>
      <c r="D8" s="26"/>
      <c r="E8" s="26"/>
      <c r="F8" s="26"/>
      <c r="G8" s="26"/>
      <c r="H8" s="26"/>
      <c r="I8" s="26"/>
    </row>
    <row r="9" spans="1:10">
      <c r="A9" s="26"/>
      <c r="B9" s="29" t="s">
        <v>207</v>
      </c>
      <c r="C9" s="52">
        <v>1</v>
      </c>
      <c r="D9" s="26"/>
      <c r="E9" s="52">
        <v>25.5</v>
      </c>
      <c r="F9" s="52">
        <v>3.5</v>
      </c>
      <c r="G9" s="52">
        <v>2.75</v>
      </c>
      <c r="H9" s="44">
        <v>245.44</v>
      </c>
      <c r="I9" s="29" t="s">
        <v>208</v>
      </c>
    </row>
    <row r="10" spans="1:10">
      <c r="A10" s="26"/>
      <c r="B10" s="29" t="s">
        <v>209</v>
      </c>
      <c r="C10" s="52">
        <v>2</v>
      </c>
      <c r="D10" s="26"/>
      <c r="E10" s="52">
        <v>42</v>
      </c>
      <c r="F10" s="52">
        <v>3.5</v>
      </c>
      <c r="G10" s="52">
        <v>2.75</v>
      </c>
      <c r="H10" s="44">
        <v>808.5</v>
      </c>
      <c r="I10" s="29" t="s">
        <v>208</v>
      </c>
    </row>
    <row r="11" spans="1:10">
      <c r="A11" s="26"/>
      <c r="B11" s="29" t="s">
        <v>210</v>
      </c>
      <c r="C11" s="52">
        <v>4</v>
      </c>
      <c r="D11" s="26"/>
      <c r="E11" s="52">
        <v>13.5</v>
      </c>
      <c r="F11" s="52">
        <v>3.5</v>
      </c>
      <c r="G11" s="52">
        <v>2.75</v>
      </c>
      <c r="H11" s="44">
        <v>519.75</v>
      </c>
      <c r="I11" s="29" t="s">
        <v>208</v>
      </c>
    </row>
    <row r="12" spans="1:10">
      <c r="A12" s="26"/>
      <c r="B12" s="29" t="s">
        <v>211</v>
      </c>
      <c r="C12" s="52">
        <v>3</v>
      </c>
      <c r="D12" s="26"/>
      <c r="E12" s="52">
        <v>7</v>
      </c>
      <c r="F12" s="52">
        <v>3.5</v>
      </c>
      <c r="G12" s="52">
        <v>2.75</v>
      </c>
      <c r="H12" s="44">
        <v>202.13</v>
      </c>
      <c r="I12" s="29" t="s">
        <v>208</v>
      </c>
    </row>
    <row r="13" spans="1:10">
      <c r="A13" s="26"/>
      <c r="B13" s="29" t="s">
        <v>212</v>
      </c>
      <c r="C13" s="52">
        <v>1</v>
      </c>
      <c r="D13" s="26"/>
      <c r="E13" s="52">
        <v>44</v>
      </c>
      <c r="F13" s="52">
        <v>3.5</v>
      </c>
      <c r="G13" s="52">
        <v>2.75</v>
      </c>
      <c r="H13" s="44">
        <v>423.5</v>
      </c>
      <c r="I13" s="29" t="s">
        <v>208</v>
      </c>
    </row>
    <row r="14" spans="1:10">
      <c r="A14" s="26"/>
      <c r="B14" s="29" t="s">
        <v>213</v>
      </c>
      <c r="C14" s="52">
        <v>1</v>
      </c>
      <c r="D14" s="26"/>
      <c r="E14" s="52">
        <v>2.5</v>
      </c>
      <c r="F14" s="52">
        <v>3.5</v>
      </c>
      <c r="G14" s="52">
        <v>2.75</v>
      </c>
      <c r="H14" s="44">
        <v>24.06</v>
      </c>
      <c r="I14" s="29" t="s">
        <v>208</v>
      </c>
    </row>
    <row r="15" spans="1:10">
      <c r="A15" s="26"/>
      <c r="B15" s="26"/>
      <c r="C15" s="26"/>
      <c r="D15" s="26"/>
      <c r="E15" s="26"/>
      <c r="F15" s="26"/>
      <c r="G15" s="26"/>
      <c r="H15" s="26"/>
      <c r="I15" s="26"/>
    </row>
    <row r="16" spans="1:10" ht="25.5">
      <c r="A16" s="26"/>
      <c r="B16" s="37" t="s">
        <v>205</v>
      </c>
      <c r="C16" s="26"/>
      <c r="D16" s="26"/>
      <c r="E16" s="26"/>
      <c r="F16" s="26"/>
      <c r="G16" s="26"/>
      <c r="H16" s="53">
        <v>2223.38</v>
      </c>
      <c r="I16" s="22" t="s">
        <v>35</v>
      </c>
    </row>
    <row r="17" spans="1:9" ht="76.5">
      <c r="A17" s="52">
        <v>1.03</v>
      </c>
      <c r="B17" s="28" t="s">
        <v>214</v>
      </c>
      <c r="C17" s="28"/>
      <c r="D17" s="28"/>
      <c r="E17" s="28"/>
      <c r="F17" s="28"/>
      <c r="G17" s="28"/>
      <c r="H17" s="28"/>
      <c r="I17" s="28"/>
    </row>
    <row r="18" spans="1:9" ht="25.5">
      <c r="A18" s="26"/>
      <c r="B18" s="29" t="s">
        <v>215</v>
      </c>
      <c r="C18" s="43">
        <v>1</v>
      </c>
      <c r="D18" s="26"/>
      <c r="E18" s="43">
        <v>12</v>
      </c>
      <c r="F18" s="43">
        <v>16</v>
      </c>
      <c r="G18" s="52">
        <v>2.5</v>
      </c>
      <c r="H18" s="44">
        <v>480</v>
      </c>
      <c r="I18" s="29" t="s">
        <v>35</v>
      </c>
    </row>
    <row r="19" spans="1:9" ht="25.5">
      <c r="A19" s="26"/>
      <c r="B19" s="29" t="s">
        <v>215</v>
      </c>
      <c r="C19" s="43">
        <v>1</v>
      </c>
      <c r="D19" s="26"/>
      <c r="E19" s="43">
        <v>12</v>
      </c>
      <c r="F19" s="43">
        <v>14</v>
      </c>
      <c r="G19" s="52">
        <v>2.5</v>
      </c>
      <c r="H19" s="44">
        <v>420</v>
      </c>
      <c r="I19" s="29" t="s">
        <v>35</v>
      </c>
    </row>
    <row r="20" spans="1:9" ht="25.5">
      <c r="A20" s="26"/>
      <c r="B20" s="29" t="s">
        <v>216</v>
      </c>
      <c r="C20" s="43">
        <v>1</v>
      </c>
      <c r="D20" s="26"/>
      <c r="E20" s="43">
        <v>12</v>
      </c>
      <c r="F20" s="43">
        <v>8</v>
      </c>
      <c r="G20" s="52">
        <v>2.5</v>
      </c>
      <c r="H20" s="44">
        <v>240</v>
      </c>
      <c r="I20" s="29" t="s">
        <v>35</v>
      </c>
    </row>
    <row r="21" spans="1:9" ht="25.5">
      <c r="A21" s="26"/>
      <c r="B21" s="29" t="s">
        <v>217</v>
      </c>
      <c r="C21" s="43">
        <v>1</v>
      </c>
      <c r="D21" s="26"/>
      <c r="E21" s="43">
        <v>12</v>
      </c>
      <c r="F21" s="43">
        <v>15</v>
      </c>
      <c r="G21" s="52">
        <v>2.5</v>
      </c>
      <c r="H21" s="44">
        <v>450</v>
      </c>
      <c r="I21" s="29" t="s">
        <v>35</v>
      </c>
    </row>
    <row r="22" spans="1:9" ht="25.5">
      <c r="A22" s="26"/>
      <c r="B22" s="29" t="s">
        <v>218</v>
      </c>
      <c r="C22" s="43">
        <v>1</v>
      </c>
      <c r="D22" s="26"/>
      <c r="E22" s="43">
        <v>12</v>
      </c>
      <c r="F22" s="43">
        <v>14</v>
      </c>
      <c r="G22" s="52">
        <v>2.5</v>
      </c>
      <c r="H22" s="44">
        <v>420</v>
      </c>
      <c r="I22" s="29" t="s">
        <v>35</v>
      </c>
    </row>
    <row r="23" spans="1:9" ht="25.5">
      <c r="A23" s="26"/>
      <c r="B23" s="29" t="s">
        <v>219</v>
      </c>
      <c r="C23" s="43">
        <v>1</v>
      </c>
      <c r="D23" s="26"/>
      <c r="E23" s="43">
        <v>12</v>
      </c>
      <c r="F23" s="43">
        <v>17</v>
      </c>
      <c r="G23" s="52">
        <v>2.5</v>
      </c>
      <c r="H23" s="44">
        <v>510</v>
      </c>
      <c r="I23" s="29" t="s">
        <v>35</v>
      </c>
    </row>
    <row r="24" spans="1:9" ht="25.5">
      <c r="A24" s="26"/>
      <c r="B24" s="29" t="s">
        <v>220</v>
      </c>
      <c r="C24" s="43">
        <v>4</v>
      </c>
      <c r="D24" s="26"/>
      <c r="E24" s="54">
        <v>5.5</v>
      </c>
      <c r="F24" s="43">
        <v>6</v>
      </c>
      <c r="G24" s="52">
        <v>2.5</v>
      </c>
      <c r="H24" s="44">
        <v>330</v>
      </c>
      <c r="I24" s="29" t="s">
        <v>35</v>
      </c>
    </row>
    <row r="25" spans="1:9" ht="25.5">
      <c r="A25" s="26"/>
      <c r="B25" s="26"/>
      <c r="C25" s="26"/>
      <c r="D25" s="26"/>
      <c r="E25" s="26"/>
      <c r="F25" s="26"/>
      <c r="G25" s="26"/>
      <c r="H25" s="53">
        <v>2850</v>
      </c>
      <c r="I25" s="22" t="s">
        <v>35</v>
      </c>
    </row>
    <row r="26" spans="1:9" ht="25.5">
      <c r="A26" s="26"/>
      <c r="B26" s="55" t="s">
        <v>221</v>
      </c>
      <c r="C26" s="43">
        <v>1</v>
      </c>
      <c r="D26" s="26"/>
      <c r="E26" s="52">
        <v>136</v>
      </c>
      <c r="F26" s="52">
        <v>2</v>
      </c>
      <c r="G26" s="52">
        <v>2.5</v>
      </c>
      <c r="H26" s="44">
        <v>272</v>
      </c>
      <c r="I26" s="29" t="s">
        <v>35</v>
      </c>
    </row>
    <row r="27" spans="1:9" ht="25.5">
      <c r="A27" s="26"/>
      <c r="B27" s="26"/>
      <c r="C27" s="26"/>
      <c r="D27" s="26"/>
      <c r="E27" s="26"/>
      <c r="F27" s="26"/>
      <c r="G27" s="22" t="s">
        <v>171</v>
      </c>
      <c r="H27" s="53">
        <v>3122</v>
      </c>
      <c r="I27" s="22" t="s">
        <v>35</v>
      </c>
    </row>
    <row r="28" spans="1:9">
      <c r="A28" s="26"/>
      <c r="B28" s="2" t="s">
        <v>222</v>
      </c>
      <c r="C28" s="26"/>
      <c r="D28" s="26"/>
      <c r="E28" s="26"/>
      <c r="F28" s="26"/>
      <c r="G28" s="26"/>
      <c r="H28" s="26"/>
      <c r="I28" s="26"/>
    </row>
    <row r="29" spans="1:9" ht="25.5">
      <c r="A29" s="26"/>
      <c r="B29" s="2" t="s">
        <v>223</v>
      </c>
      <c r="C29" s="43">
        <v>1</v>
      </c>
      <c r="D29" s="26"/>
      <c r="E29" s="52">
        <v>202.13</v>
      </c>
      <c r="F29" s="26"/>
      <c r="G29" s="26"/>
      <c r="H29" s="44">
        <v>202.13</v>
      </c>
      <c r="I29" s="29" t="s">
        <v>35</v>
      </c>
    </row>
    <row r="30" spans="1:9" ht="25.5">
      <c r="A30" s="26"/>
      <c r="B30" s="2" t="s">
        <v>224</v>
      </c>
      <c r="C30" s="43">
        <v>1</v>
      </c>
      <c r="D30" s="26"/>
      <c r="E30" s="52">
        <v>808.5</v>
      </c>
      <c r="F30" s="26"/>
      <c r="G30" s="26"/>
      <c r="H30" s="44">
        <v>808.5</v>
      </c>
      <c r="I30" s="29" t="s">
        <v>35</v>
      </c>
    </row>
    <row r="31" spans="1:9" ht="25.5">
      <c r="A31" s="26"/>
      <c r="B31" s="26"/>
      <c r="C31" s="26"/>
      <c r="D31" s="26"/>
      <c r="E31" s="26"/>
      <c r="F31" s="26"/>
      <c r="G31" s="22" t="s">
        <v>201</v>
      </c>
      <c r="H31" s="53">
        <v>1010.63</v>
      </c>
      <c r="I31" s="22" t="s">
        <v>35</v>
      </c>
    </row>
    <row r="32" spans="1:9" ht="25.5">
      <c r="A32" s="26"/>
      <c r="B32" s="37" t="s">
        <v>205</v>
      </c>
      <c r="C32" s="26"/>
      <c r="D32" s="26"/>
      <c r="E32" s="26"/>
      <c r="F32" s="26"/>
      <c r="G32" s="26"/>
      <c r="H32" s="53">
        <v>2111.38</v>
      </c>
      <c r="I32" s="22" t="s">
        <v>35</v>
      </c>
    </row>
    <row r="33" spans="1:9" ht="51">
      <c r="A33" s="52">
        <v>1.05</v>
      </c>
      <c r="B33" s="28" t="s">
        <v>225</v>
      </c>
      <c r="C33" s="32"/>
      <c r="D33" s="32"/>
      <c r="E33" s="32"/>
      <c r="F33" s="32"/>
      <c r="G33" s="32"/>
      <c r="H33" s="32"/>
      <c r="I33" s="32"/>
    </row>
    <row r="34" spans="1:9" ht="25.5">
      <c r="A34" s="26"/>
      <c r="B34" s="26"/>
      <c r="C34" s="43">
        <v>1</v>
      </c>
      <c r="D34" s="26"/>
      <c r="E34" s="52">
        <v>1100</v>
      </c>
      <c r="F34" s="29" t="s">
        <v>106</v>
      </c>
      <c r="G34" s="52">
        <v>2.5</v>
      </c>
      <c r="H34" s="44">
        <v>2750</v>
      </c>
      <c r="I34" s="29" t="s">
        <v>35</v>
      </c>
    </row>
    <row r="35" spans="1:9" ht="25.5">
      <c r="A35" s="26"/>
      <c r="B35" s="37" t="s">
        <v>205</v>
      </c>
      <c r="C35" s="26"/>
      <c r="D35" s="26"/>
      <c r="E35" s="26"/>
      <c r="F35" s="26"/>
      <c r="G35" s="26"/>
      <c r="H35" s="53">
        <v>2750</v>
      </c>
      <c r="I35" s="22" t="s">
        <v>35</v>
      </c>
    </row>
    <row r="36" spans="1:9">
      <c r="A36" s="26"/>
      <c r="B36" s="26"/>
      <c r="C36" s="26"/>
      <c r="D36" s="26"/>
      <c r="E36" s="26"/>
      <c r="F36" s="26"/>
      <c r="G36" s="26"/>
      <c r="H36" s="26"/>
      <c r="I36" s="26"/>
    </row>
    <row r="37" spans="1:9" ht="38.25">
      <c r="A37" s="52">
        <v>1.06</v>
      </c>
      <c r="B37" s="28" t="s">
        <v>226</v>
      </c>
      <c r="C37" s="32"/>
      <c r="D37" s="32"/>
      <c r="E37" s="32"/>
      <c r="F37" s="32"/>
      <c r="G37" s="32"/>
      <c r="H37" s="32"/>
      <c r="I37" s="32"/>
    </row>
    <row r="38" spans="1:9">
      <c r="A38" s="26"/>
      <c r="B38" s="2" t="s">
        <v>227</v>
      </c>
      <c r="C38" s="43">
        <v>1</v>
      </c>
      <c r="D38" s="26"/>
      <c r="E38" s="52">
        <v>1100</v>
      </c>
      <c r="F38" s="26"/>
      <c r="G38" s="26"/>
      <c r="H38" s="44">
        <v>1100</v>
      </c>
      <c r="I38" s="29" t="s">
        <v>33</v>
      </c>
    </row>
    <row r="39" spans="1:9">
      <c r="A39" s="26"/>
      <c r="B39" s="2" t="s">
        <v>228</v>
      </c>
      <c r="C39" s="43">
        <v>2</v>
      </c>
      <c r="D39" s="26"/>
      <c r="E39" s="52">
        <v>136</v>
      </c>
      <c r="F39" s="52">
        <v>3</v>
      </c>
      <c r="G39" s="26"/>
      <c r="H39" s="44">
        <v>816</v>
      </c>
      <c r="I39" s="29" t="s">
        <v>33</v>
      </c>
    </row>
    <row r="40" spans="1:9">
      <c r="A40" s="26"/>
      <c r="B40" s="2" t="s">
        <v>229</v>
      </c>
      <c r="C40" s="43">
        <v>1</v>
      </c>
      <c r="D40" s="26"/>
      <c r="E40" s="52">
        <v>800</v>
      </c>
      <c r="F40" s="26"/>
      <c r="G40" s="26"/>
      <c r="H40" s="44">
        <v>800</v>
      </c>
      <c r="I40" s="29" t="s">
        <v>33</v>
      </c>
    </row>
    <row r="41" spans="1:9" ht="25.5">
      <c r="A41" s="26"/>
      <c r="B41" s="37" t="s">
        <v>205</v>
      </c>
      <c r="C41" s="26"/>
      <c r="D41" s="26"/>
      <c r="E41" s="26"/>
      <c r="F41" s="26"/>
      <c r="G41" s="26"/>
      <c r="H41" s="53">
        <v>2716</v>
      </c>
      <c r="I41" s="22" t="s">
        <v>33</v>
      </c>
    </row>
    <row r="42" spans="1:9" ht="76.5">
      <c r="A42" s="52">
        <v>4.01</v>
      </c>
      <c r="B42" s="28" t="s">
        <v>230</v>
      </c>
      <c r="C42" s="28"/>
      <c r="D42" s="28"/>
      <c r="E42" s="28"/>
      <c r="F42" s="28"/>
      <c r="G42" s="28"/>
      <c r="H42" s="28"/>
      <c r="I42" s="28"/>
    </row>
    <row r="43" spans="1:9">
      <c r="A43" s="26"/>
      <c r="B43" s="56" t="s">
        <v>231</v>
      </c>
      <c r="C43" s="26"/>
      <c r="D43" s="26"/>
      <c r="E43" s="26"/>
      <c r="F43" s="26"/>
      <c r="G43" s="26"/>
      <c r="H43" s="26"/>
      <c r="I43" s="26"/>
    </row>
    <row r="44" spans="1:9" ht="25.5">
      <c r="A44" s="26"/>
      <c r="B44" s="29" t="s">
        <v>207</v>
      </c>
      <c r="C44" s="43">
        <v>1</v>
      </c>
      <c r="D44" s="26"/>
      <c r="E44" s="54">
        <v>25.5</v>
      </c>
      <c r="F44" s="54">
        <v>3.5</v>
      </c>
      <c r="G44" s="52">
        <v>0.25</v>
      </c>
      <c r="H44" s="44">
        <v>22.31</v>
      </c>
      <c r="I44" s="29" t="s">
        <v>35</v>
      </c>
    </row>
    <row r="45" spans="1:9" ht="25.5">
      <c r="A45" s="26"/>
      <c r="B45" s="29" t="s">
        <v>209</v>
      </c>
      <c r="C45" s="43">
        <v>2</v>
      </c>
      <c r="D45" s="26"/>
      <c r="E45" s="43">
        <v>42</v>
      </c>
      <c r="F45" s="54">
        <v>3.5</v>
      </c>
      <c r="G45" s="52">
        <v>0.25</v>
      </c>
      <c r="H45" s="44">
        <v>73.5</v>
      </c>
      <c r="I45" s="29" t="s">
        <v>35</v>
      </c>
    </row>
    <row r="46" spans="1:9" ht="25.5">
      <c r="A46" s="26"/>
      <c r="B46" s="29" t="s">
        <v>210</v>
      </c>
      <c r="C46" s="43">
        <v>4</v>
      </c>
      <c r="D46" s="26"/>
      <c r="E46" s="54">
        <v>13.5</v>
      </c>
      <c r="F46" s="54">
        <v>3.5</v>
      </c>
      <c r="G46" s="52">
        <v>0.25</v>
      </c>
      <c r="H46" s="44">
        <v>47.25</v>
      </c>
      <c r="I46" s="29" t="s">
        <v>35</v>
      </c>
    </row>
    <row r="47" spans="1:9" ht="25.5">
      <c r="A47" s="26"/>
      <c r="B47" s="29" t="s">
        <v>211</v>
      </c>
      <c r="C47" s="43">
        <v>3</v>
      </c>
      <c r="D47" s="26"/>
      <c r="E47" s="43">
        <v>7</v>
      </c>
      <c r="F47" s="54">
        <v>3.5</v>
      </c>
      <c r="G47" s="52">
        <v>0.25</v>
      </c>
      <c r="H47" s="44">
        <v>18.38</v>
      </c>
      <c r="I47" s="29" t="s">
        <v>35</v>
      </c>
    </row>
    <row r="48" spans="1:9" ht="25.5">
      <c r="A48" s="26"/>
      <c r="B48" s="29" t="s">
        <v>212</v>
      </c>
      <c r="C48" s="43">
        <v>1</v>
      </c>
      <c r="D48" s="26"/>
      <c r="E48" s="43">
        <v>44</v>
      </c>
      <c r="F48" s="54">
        <v>3.5</v>
      </c>
      <c r="G48" s="52">
        <v>0.25</v>
      </c>
      <c r="H48" s="44">
        <v>38.5</v>
      </c>
      <c r="I48" s="29" t="s">
        <v>35</v>
      </c>
    </row>
    <row r="49" spans="1:9" ht="25.5">
      <c r="A49" s="26"/>
      <c r="B49" s="29" t="s">
        <v>213</v>
      </c>
      <c r="C49" s="43">
        <v>1</v>
      </c>
      <c r="D49" s="26"/>
      <c r="E49" s="54">
        <v>2.5</v>
      </c>
      <c r="F49" s="54">
        <v>3.5</v>
      </c>
      <c r="G49" s="52">
        <v>0.25</v>
      </c>
      <c r="H49" s="44">
        <v>2.19</v>
      </c>
      <c r="I49" s="29" t="s">
        <v>35</v>
      </c>
    </row>
    <row r="50" spans="1:9">
      <c r="A50" s="26"/>
      <c r="B50" s="26"/>
      <c r="C50" s="26"/>
      <c r="D50" s="26"/>
      <c r="E50" s="26"/>
      <c r="F50" s="26"/>
      <c r="G50" s="26"/>
      <c r="H50" s="26"/>
      <c r="I50" s="26"/>
    </row>
    <row r="51" spans="1:9" ht="25.5">
      <c r="A51" s="26"/>
      <c r="B51" s="37" t="s">
        <v>205</v>
      </c>
      <c r="C51" s="26"/>
      <c r="D51" s="26"/>
      <c r="E51" s="26"/>
      <c r="F51" s="26"/>
      <c r="G51" s="26"/>
      <c r="H51" s="53">
        <v>202.13</v>
      </c>
      <c r="I51" s="22" t="s">
        <v>35</v>
      </c>
    </row>
    <row r="52" spans="1:9" ht="153">
      <c r="A52" s="57">
        <v>3.01</v>
      </c>
      <c r="B52" s="28" t="s">
        <v>232</v>
      </c>
      <c r="C52" s="28"/>
      <c r="D52" s="28"/>
      <c r="E52" s="28"/>
      <c r="F52" s="28"/>
      <c r="G52" s="28"/>
      <c r="H52" s="28"/>
      <c r="I52" s="28"/>
    </row>
    <row r="53" spans="1:9">
      <c r="A53" s="22" t="s">
        <v>171</v>
      </c>
      <c r="B53" s="5" t="s">
        <v>233</v>
      </c>
      <c r="C53" s="26"/>
      <c r="D53" s="26"/>
      <c r="E53" s="26"/>
      <c r="F53" s="26"/>
      <c r="G53" s="26"/>
      <c r="H53" s="26"/>
      <c r="I53" s="26"/>
    </row>
    <row r="54" spans="1:9">
      <c r="A54" s="26"/>
      <c r="B54" s="5" t="s">
        <v>234</v>
      </c>
      <c r="C54" s="26"/>
      <c r="D54" s="26"/>
      <c r="E54" s="26"/>
      <c r="F54" s="26"/>
      <c r="G54" s="26"/>
      <c r="H54" s="26"/>
      <c r="I54" s="26"/>
    </row>
    <row r="55" spans="1:9">
      <c r="A55" s="26"/>
      <c r="B55" s="36" t="s">
        <v>235</v>
      </c>
      <c r="C55" s="54">
        <v>109.5</v>
      </c>
      <c r="D55" s="26"/>
      <c r="E55" s="43">
        <v>9</v>
      </c>
      <c r="F55" s="58">
        <v>0.66700000000000004</v>
      </c>
      <c r="G55" s="58">
        <v>0.45400000000000001</v>
      </c>
      <c r="H55" s="44">
        <v>298.16000000000003</v>
      </c>
      <c r="I55" s="29" t="s">
        <v>236</v>
      </c>
    </row>
    <row r="56" spans="1:9">
      <c r="A56" s="26"/>
      <c r="B56" s="5" t="s">
        <v>237</v>
      </c>
      <c r="C56" s="43">
        <v>0</v>
      </c>
      <c r="D56" s="26"/>
      <c r="E56" s="26"/>
      <c r="F56" s="26"/>
      <c r="G56" s="26"/>
      <c r="H56" s="26"/>
      <c r="I56" s="26"/>
    </row>
    <row r="57" spans="1:9">
      <c r="A57" s="26"/>
      <c r="B57" s="36" t="s">
        <v>235</v>
      </c>
      <c r="C57" s="54">
        <v>205.5</v>
      </c>
      <c r="D57" s="26"/>
      <c r="E57" s="43">
        <v>9</v>
      </c>
      <c r="F57" s="58">
        <v>0.66700000000000004</v>
      </c>
      <c r="G57" s="58">
        <v>0.45400000000000001</v>
      </c>
      <c r="H57" s="44">
        <v>559.57000000000005</v>
      </c>
      <c r="I57" s="29" t="s">
        <v>236</v>
      </c>
    </row>
    <row r="58" spans="1:9" ht="25.5">
      <c r="A58" s="26"/>
      <c r="B58" s="36" t="s">
        <v>238</v>
      </c>
      <c r="C58" s="43">
        <v>420</v>
      </c>
      <c r="D58" s="26"/>
      <c r="E58" s="52">
        <v>8.25</v>
      </c>
      <c r="F58" s="58">
        <v>0.375</v>
      </c>
      <c r="G58" s="58">
        <v>0.45400000000000001</v>
      </c>
      <c r="H58" s="44">
        <v>589.4</v>
      </c>
      <c r="I58" s="29" t="s">
        <v>236</v>
      </c>
    </row>
    <row r="59" spans="1:9" ht="25.5">
      <c r="A59" s="26"/>
      <c r="B59" s="26"/>
      <c r="C59" s="26"/>
      <c r="D59" s="26"/>
      <c r="E59" s="26"/>
      <c r="F59" s="26"/>
      <c r="G59" s="22" t="s">
        <v>239</v>
      </c>
      <c r="H59" s="53">
        <v>1447.13</v>
      </c>
      <c r="I59" s="22" t="s">
        <v>236</v>
      </c>
    </row>
    <row r="60" spans="1:9">
      <c r="A60" s="26"/>
      <c r="B60" s="26"/>
      <c r="C60" s="26"/>
      <c r="D60" s="26"/>
      <c r="E60" s="26"/>
      <c r="F60" s="26"/>
      <c r="G60" s="26"/>
      <c r="H60" s="26"/>
      <c r="I60" s="26"/>
    </row>
    <row r="61" spans="1:9">
      <c r="A61" s="22" t="s">
        <v>171</v>
      </c>
      <c r="B61" s="37" t="s">
        <v>240</v>
      </c>
      <c r="C61" s="26"/>
      <c r="D61" s="26"/>
      <c r="E61" s="26"/>
      <c r="F61" s="26"/>
      <c r="G61" s="26"/>
      <c r="H61" s="26"/>
      <c r="I61" s="26"/>
    </row>
    <row r="62" spans="1:9">
      <c r="A62" s="26"/>
      <c r="B62" s="37" t="s">
        <v>241</v>
      </c>
      <c r="C62" s="43">
        <v>19</v>
      </c>
      <c r="D62" s="58">
        <v>9.5</v>
      </c>
      <c r="E62" s="43">
        <v>6</v>
      </c>
      <c r="F62" s="58">
        <v>0.66700000000000004</v>
      </c>
      <c r="G62" s="58">
        <v>0.45400000000000001</v>
      </c>
      <c r="H62" s="44">
        <v>327.66000000000003</v>
      </c>
      <c r="I62" s="29" t="s">
        <v>236</v>
      </c>
    </row>
    <row r="63" spans="1:9">
      <c r="A63" s="26"/>
      <c r="B63" s="2" t="s">
        <v>242</v>
      </c>
      <c r="C63" s="43">
        <v>19</v>
      </c>
      <c r="D63" s="43">
        <v>13</v>
      </c>
      <c r="E63" s="58">
        <v>2.5</v>
      </c>
      <c r="F63" s="58">
        <v>0.375</v>
      </c>
      <c r="G63" s="58">
        <v>0.45400000000000001</v>
      </c>
      <c r="H63" s="44">
        <v>102.34</v>
      </c>
      <c r="I63" s="29" t="s">
        <v>236</v>
      </c>
    </row>
    <row r="64" spans="1:9" ht="25.5">
      <c r="A64" s="26"/>
      <c r="B64" s="26"/>
      <c r="C64" s="26"/>
      <c r="D64" s="26"/>
      <c r="E64" s="26"/>
      <c r="F64" s="26"/>
      <c r="G64" s="22" t="s">
        <v>243</v>
      </c>
      <c r="H64" s="53">
        <v>430.01</v>
      </c>
      <c r="I64" s="22" t="s">
        <v>236</v>
      </c>
    </row>
    <row r="65" spans="1:9" ht="25.5">
      <c r="A65" s="22" t="s">
        <v>201</v>
      </c>
      <c r="B65" s="5" t="s">
        <v>244</v>
      </c>
      <c r="C65" s="26"/>
      <c r="D65" s="26"/>
      <c r="E65" s="26"/>
      <c r="F65" s="26"/>
      <c r="G65" s="26"/>
      <c r="H65" s="26"/>
      <c r="I65" s="26"/>
    </row>
    <row r="66" spans="1:9">
      <c r="A66" s="26"/>
      <c r="B66" s="37" t="s">
        <v>241</v>
      </c>
      <c r="C66" s="59">
        <v>19</v>
      </c>
      <c r="D66" s="60">
        <v>14</v>
      </c>
      <c r="E66" s="58">
        <v>6</v>
      </c>
      <c r="F66" s="58">
        <v>0.66700000000000004</v>
      </c>
      <c r="G66" s="58">
        <v>0.45400000000000001</v>
      </c>
      <c r="H66" s="44">
        <v>482.87</v>
      </c>
      <c r="I66" s="29" t="s">
        <v>236</v>
      </c>
    </row>
    <row r="67" spans="1:9">
      <c r="A67" s="26"/>
      <c r="B67" s="36" t="s">
        <v>242</v>
      </c>
      <c r="C67" s="59">
        <v>19</v>
      </c>
      <c r="D67" s="61">
        <v>18.7</v>
      </c>
      <c r="E67" s="58">
        <v>2.5</v>
      </c>
      <c r="F67" s="58">
        <v>0.375</v>
      </c>
      <c r="G67" s="58">
        <v>0.45400000000000001</v>
      </c>
      <c r="H67" s="44">
        <v>150.82</v>
      </c>
      <c r="I67" s="29" t="s">
        <v>236</v>
      </c>
    </row>
    <row r="68" spans="1:9" ht="25.5">
      <c r="A68" s="26"/>
      <c r="B68" s="26"/>
      <c r="C68" s="26"/>
      <c r="D68" s="26"/>
      <c r="E68" s="26"/>
      <c r="F68" s="26"/>
      <c r="G68" s="22" t="s">
        <v>245</v>
      </c>
      <c r="H68" s="53">
        <v>633.69000000000005</v>
      </c>
      <c r="I68" s="22" t="s">
        <v>236</v>
      </c>
    </row>
    <row r="69" spans="1:9">
      <c r="A69" s="22" t="s">
        <v>246</v>
      </c>
      <c r="B69" s="5" t="s">
        <v>247</v>
      </c>
      <c r="C69" s="26"/>
      <c r="D69" s="26"/>
      <c r="E69" s="26"/>
      <c r="F69" s="26"/>
      <c r="G69" s="26"/>
      <c r="H69" s="26"/>
      <c r="I69" s="26"/>
    </row>
    <row r="70" spans="1:9">
      <c r="A70" s="26"/>
      <c r="B70" s="26"/>
      <c r="C70" s="43">
        <v>4</v>
      </c>
      <c r="D70" s="26"/>
      <c r="E70" s="43">
        <v>333</v>
      </c>
      <c r="F70" s="58">
        <v>0.66700000000000004</v>
      </c>
      <c r="G70" s="58">
        <v>0.45400000000000001</v>
      </c>
      <c r="H70" s="44">
        <v>403</v>
      </c>
      <c r="I70" s="29" t="s">
        <v>236</v>
      </c>
    </row>
    <row r="71" spans="1:9">
      <c r="A71" s="26"/>
      <c r="B71" s="36" t="s">
        <v>248</v>
      </c>
      <c r="C71" s="43">
        <v>333</v>
      </c>
      <c r="D71" s="26"/>
      <c r="E71" s="52">
        <v>2.91</v>
      </c>
      <c r="F71" s="58">
        <v>0.375</v>
      </c>
      <c r="G71" s="58">
        <v>0.45400000000000001</v>
      </c>
      <c r="H71" s="44">
        <v>164.83</v>
      </c>
      <c r="I71" s="29" t="s">
        <v>236</v>
      </c>
    </row>
    <row r="72" spans="1:9" ht="25.5">
      <c r="A72" s="26"/>
      <c r="B72" s="26"/>
      <c r="C72" s="26"/>
      <c r="D72" s="26"/>
      <c r="E72" s="26"/>
      <c r="F72" s="26"/>
      <c r="G72" s="22" t="s">
        <v>249</v>
      </c>
      <c r="H72" s="53">
        <v>567.83000000000004</v>
      </c>
      <c r="I72" s="22" t="s">
        <v>236</v>
      </c>
    </row>
    <row r="73" spans="1:9">
      <c r="A73" s="22" t="s">
        <v>250</v>
      </c>
      <c r="B73" s="5" t="s">
        <v>251</v>
      </c>
      <c r="C73" s="26"/>
      <c r="D73" s="26"/>
      <c r="E73" s="26"/>
      <c r="F73" s="26"/>
      <c r="G73" s="26"/>
      <c r="H73" s="26"/>
      <c r="I73" s="26"/>
    </row>
    <row r="74" spans="1:9">
      <c r="A74" s="26"/>
      <c r="B74" s="26"/>
      <c r="C74" s="43">
        <v>1</v>
      </c>
      <c r="D74" s="26"/>
      <c r="E74" s="58">
        <v>360.28100000000001</v>
      </c>
      <c r="F74" s="58">
        <v>5</v>
      </c>
      <c r="G74" s="58">
        <v>0.45400000000000001</v>
      </c>
      <c r="H74" s="44">
        <v>817.12</v>
      </c>
      <c r="I74" s="29" t="s">
        <v>236</v>
      </c>
    </row>
    <row r="75" spans="1:9">
      <c r="A75" s="26"/>
      <c r="B75" s="26"/>
      <c r="C75" s="26"/>
      <c r="D75" s="26"/>
      <c r="E75" s="26"/>
      <c r="F75" s="124" t="s">
        <v>252</v>
      </c>
      <c r="G75" s="125"/>
      <c r="H75" s="53">
        <v>817.12</v>
      </c>
      <c r="I75" s="22" t="s">
        <v>236</v>
      </c>
    </row>
    <row r="76" spans="1:9">
      <c r="A76" s="22" t="s">
        <v>253</v>
      </c>
      <c r="B76" s="5" t="s">
        <v>254</v>
      </c>
      <c r="C76" s="26"/>
      <c r="D76" s="26"/>
      <c r="E76" s="26"/>
      <c r="F76" s="26"/>
      <c r="G76" s="26"/>
      <c r="H76" s="26"/>
      <c r="I76" s="26"/>
    </row>
    <row r="77" spans="1:9">
      <c r="A77" s="26"/>
      <c r="B77" s="26"/>
      <c r="C77" s="43">
        <v>1</v>
      </c>
      <c r="D77" s="26"/>
      <c r="E77" s="52">
        <v>81.56</v>
      </c>
      <c r="F77" s="58">
        <v>5</v>
      </c>
      <c r="G77" s="58">
        <v>0.45400000000000001</v>
      </c>
      <c r="H77" s="44">
        <v>184.98</v>
      </c>
      <c r="I77" s="29" t="s">
        <v>236</v>
      </c>
    </row>
    <row r="78" spans="1:9">
      <c r="A78" s="26"/>
      <c r="B78" s="26"/>
      <c r="C78" s="43">
        <v>1</v>
      </c>
      <c r="D78" s="26"/>
      <c r="E78" s="52">
        <v>140</v>
      </c>
      <c r="F78" s="58">
        <v>5</v>
      </c>
      <c r="G78" s="58">
        <v>0.45400000000000001</v>
      </c>
      <c r="H78" s="44">
        <v>317.52</v>
      </c>
      <c r="I78" s="29" t="s">
        <v>236</v>
      </c>
    </row>
    <row r="79" spans="1:9">
      <c r="A79" s="26"/>
      <c r="B79" s="26"/>
      <c r="C79" s="26"/>
      <c r="D79" s="26"/>
      <c r="E79" s="26"/>
      <c r="F79" s="124" t="s">
        <v>255</v>
      </c>
      <c r="G79" s="125"/>
      <c r="H79" s="53">
        <v>184.98</v>
      </c>
      <c r="I79" s="22" t="s">
        <v>236</v>
      </c>
    </row>
    <row r="80" spans="1:9">
      <c r="A80" s="22" t="s">
        <v>256</v>
      </c>
      <c r="B80" s="5" t="s">
        <v>257</v>
      </c>
      <c r="C80" s="26"/>
      <c r="D80" s="26"/>
      <c r="E80" s="26"/>
      <c r="F80" s="26"/>
      <c r="G80" s="26"/>
      <c r="H80" s="26"/>
      <c r="I80" s="26"/>
    </row>
    <row r="81" spans="1:9">
      <c r="A81" s="26"/>
      <c r="B81" s="2" t="s">
        <v>258</v>
      </c>
      <c r="C81" s="43">
        <v>1</v>
      </c>
      <c r="D81" s="43">
        <v>4</v>
      </c>
      <c r="E81" s="52">
        <v>156</v>
      </c>
      <c r="F81" s="58">
        <v>0.66700000000000004</v>
      </c>
      <c r="G81" s="58">
        <v>0.45400000000000001</v>
      </c>
      <c r="H81" s="44">
        <v>188.79</v>
      </c>
      <c r="I81" s="29" t="s">
        <v>236</v>
      </c>
    </row>
    <row r="82" spans="1:9">
      <c r="A82" s="26"/>
      <c r="B82" s="2" t="s">
        <v>259</v>
      </c>
      <c r="C82" s="43">
        <v>208</v>
      </c>
      <c r="D82" s="26"/>
      <c r="E82" s="54">
        <v>3.5</v>
      </c>
      <c r="F82" s="58">
        <v>0.375</v>
      </c>
      <c r="G82" s="58">
        <v>0.45400000000000001</v>
      </c>
      <c r="H82" s="44">
        <v>123.83</v>
      </c>
      <c r="I82" s="29" t="s">
        <v>236</v>
      </c>
    </row>
    <row r="83" spans="1:9">
      <c r="A83" s="26"/>
      <c r="B83" s="2" t="s">
        <v>260</v>
      </c>
      <c r="C83" s="43">
        <v>2</v>
      </c>
      <c r="D83" s="43">
        <v>4</v>
      </c>
      <c r="E83" s="52">
        <v>8</v>
      </c>
      <c r="F83" s="58">
        <v>0.66700000000000004</v>
      </c>
      <c r="G83" s="58">
        <v>0.45400000000000001</v>
      </c>
      <c r="H83" s="44">
        <v>19.36</v>
      </c>
      <c r="I83" s="29" t="s">
        <v>236</v>
      </c>
    </row>
    <row r="84" spans="1:9">
      <c r="A84" s="26"/>
      <c r="B84" s="2" t="s">
        <v>259</v>
      </c>
      <c r="C84" s="43">
        <v>11</v>
      </c>
      <c r="D84" s="26"/>
      <c r="E84" s="52">
        <v>1.83</v>
      </c>
      <c r="F84" s="58">
        <v>0.375</v>
      </c>
      <c r="G84" s="58">
        <v>0.45400000000000001</v>
      </c>
      <c r="H84" s="44">
        <v>3.32</v>
      </c>
      <c r="I84" s="29" t="s">
        <v>236</v>
      </c>
    </row>
    <row r="85" spans="1:9">
      <c r="A85" s="26"/>
      <c r="B85" s="2" t="s">
        <v>261</v>
      </c>
      <c r="C85" s="43">
        <v>1</v>
      </c>
      <c r="D85" s="43">
        <v>4</v>
      </c>
      <c r="E85" s="43">
        <v>12</v>
      </c>
      <c r="F85" s="58">
        <v>0.66700000000000004</v>
      </c>
      <c r="G85" s="58">
        <v>0.45400000000000001</v>
      </c>
      <c r="H85" s="44">
        <v>14.52</v>
      </c>
      <c r="I85" s="29" t="s">
        <v>236</v>
      </c>
    </row>
    <row r="86" spans="1:9">
      <c r="A86" s="26"/>
      <c r="B86" s="2" t="s">
        <v>259</v>
      </c>
      <c r="C86" s="43">
        <v>16</v>
      </c>
      <c r="D86" s="26"/>
      <c r="E86" s="54">
        <v>3.5</v>
      </c>
      <c r="F86" s="58">
        <v>0.375</v>
      </c>
      <c r="G86" s="58">
        <v>0.45400000000000001</v>
      </c>
      <c r="H86" s="44">
        <v>9.5299999999999994</v>
      </c>
      <c r="I86" s="29" t="s">
        <v>236</v>
      </c>
    </row>
    <row r="87" spans="1:9">
      <c r="A87" s="26"/>
      <c r="B87" s="2" t="s">
        <v>262</v>
      </c>
      <c r="C87" s="43">
        <v>1</v>
      </c>
      <c r="D87" s="43">
        <v>4</v>
      </c>
      <c r="E87" s="43">
        <v>24</v>
      </c>
      <c r="F87" s="58">
        <v>0.66700000000000004</v>
      </c>
      <c r="G87" s="58">
        <v>0.45400000000000001</v>
      </c>
      <c r="H87" s="44">
        <v>29.04</v>
      </c>
      <c r="I87" s="29" t="s">
        <v>236</v>
      </c>
    </row>
    <row r="88" spans="1:9">
      <c r="A88" s="26"/>
      <c r="B88" s="2" t="s">
        <v>259</v>
      </c>
      <c r="C88" s="43">
        <v>32</v>
      </c>
      <c r="D88" s="26"/>
      <c r="E88" s="54">
        <v>3.5</v>
      </c>
      <c r="F88" s="58">
        <v>0.375</v>
      </c>
      <c r="G88" s="58">
        <v>0.45400000000000001</v>
      </c>
      <c r="H88" s="44">
        <v>19.05</v>
      </c>
      <c r="I88" s="29" t="s">
        <v>236</v>
      </c>
    </row>
    <row r="89" spans="1:9">
      <c r="A89" s="26"/>
      <c r="B89" s="2" t="s">
        <v>263</v>
      </c>
      <c r="C89" s="43">
        <v>1</v>
      </c>
      <c r="D89" s="43">
        <v>9</v>
      </c>
      <c r="E89" s="43">
        <v>5</v>
      </c>
      <c r="F89" s="58">
        <v>0.66700000000000004</v>
      </c>
      <c r="G89" s="58">
        <v>0.45400000000000001</v>
      </c>
      <c r="H89" s="44">
        <v>13.61</v>
      </c>
      <c r="I89" s="29" t="s">
        <v>236</v>
      </c>
    </row>
    <row r="90" spans="1:9">
      <c r="A90" s="26"/>
      <c r="B90" s="2" t="s">
        <v>259</v>
      </c>
      <c r="C90" s="43">
        <v>7</v>
      </c>
      <c r="D90" s="26"/>
      <c r="E90" s="54">
        <v>3.5</v>
      </c>
      <c r="F90" s="58">
        <v>0.375</v>
      </c>
      <c r="G90" s="58">
        <v>0.45400000000000001</v>
      </c>
      <c r="H90" s="44">
        <v>3.97</v>
      </c>
      <c r="I90" s="29" t="s">
        <v>236</v>
      </c>
    </row>
    <row r="91" spans="1:9">
      <c r="A91" s="26"/>
      <c r="B91" s="26"/>
      <c r="C91" s="26"/>
      <c r="D91" s="26"/>
      <c r="E91" s="26"/>
      <c r="F91" s="126" t="s">
        <v>264</v>
      </c>
      <c r="G91" s="127"/>
      <c r="H91" s="53">
        <v>425.04</v>
      </c>
      <c r="I91" s="22" t="s">
        <v>236</v>
      </c>
    </row>
    <row r="92" spans="1:9">
      <c r="A92" s="22" t="s">
        <v>265</v>
      </c>
      <c r="B92" s="5" t="s">
        <v>266</v>
      </c>
      <c r="C92" s="26"/>
      <c r="D92" s="26"/>
      <c r="E92" s="26"/>
      <c r="F92" s="26"/>
      <c r="G92" s="26"/>
      <c r="H92" s="26"/>
      <c r="I92" s="26"/>
    </row>
    <row r="93" spans="1:9">
      <c r="A93" s="26"/>
      <c r="B93" s="2" t="s">
        <v>267</v>
      </c>
      <c r="C93" s="43">
        <v>1</v>
      </c>
      <c r="D93" s="26"/>
      <c r="E93" s="52">
        <v>540</v>
      </c>
      <c r="F93" s="58">
        <v>4</v>
      </c>
      <c r="G93" s="58">
        <v>0.45400000000000001</v>
      </c>
      <c r="H93" s="44">
        <v>979.78</v>
      </c>
      <c r="I93" s="29" t="s">
        <v>236</v>
      </c>
    </row>
    <row r="94" spans="1:9">
      <c r="A94" s="26"/>
      <c r="B94" s="26"/>
      <c r="C94" s="26"/>
      <c r="D94" s="26"/>
      <c r="E94" s="26"/>
      <c r="F94" s="126" t="s">
        <v>268</v>
      </c>
      <c r="G94" s="127"/>
      <c r="H94" s="53">
        <v>979.78</v>
      </c>
      <c r="I94" s="22" t="s">
        <v>236</v>
      </c>
    </row>
    <row r="95" spans="1:9">
      <c r="A95" s="26"/>
      <c r="B95" s="26"/>
      <c r="C95" s="26"/>
      <c r="D95" s="26"/>
      <c r="E95" s="26"/>
      <c r="F95" s="128" t="s">
        <v>269</v>
      </c>
      <c r="G95" s="129"/>
      <c r="H95" s="44">
        <v>5485.57</v>
      </c>
      <c r="I95" s="29" t="s">
        <v>236</v>
      </c>
    </row>
    <row r="96" spans="1:9" ht="25.5">
      <c r="A96" s="32"/>
      <c r="B96" s="32"/>
      <c r="C96" s="32"/>
      <c r="D96" s="32"/>
      <c r="E96" s="32"/>
      <c r="F96" s="109" t="s">
        <v>270</v>
      </c>
      <c r="G96" s="111"/>
      <c r="H96" s="62">
        <v>5.4859999999999998</v>
      </c>
      <c r="I96" s="29" t="s">
        <v>43</v>
      </c>
    </row>
    <row r="97" spans="1:9" ht="25.5">
      <c r="A97" s="26"/>
      <c r="B97" s="37" t="s">
        <v>205</v>
      </c>
      <c r="C97" s="26"/>
      <c r="D97" s="26"/>
      <c r="E97" s="26"/>
      <c r="F97" s="114"/>
      <c r="G97" s="116"/>
      <c r="H97" s="63">
        <v>5.4859999999999998</v>
      </c>
      <c r="I97" s="22" t="s">
        <v>43</v>
      </c>
    </row>
    <row r="98" spans="1:9" ht="89.25">
      <c r="A98" s="52">
        <v>3.03</v>
      </c>
      <c r="B98" s="28" t="s">
        <v>271</v>
      </c>
      <c r="C98" s="28"/>
      <c r="D98" s="28"/>
      <c r="E98" s="28"/>
      <c r="F98" s="28"/>
      <c r="G98" s="28"/>
      <c r="H98" s="28"/>
      <c r="I98" s="28"/>
    </row>
    <row r="99" spans="1:9">
      <c r="A99" s="26"/>
      <c r="B99" s="26"/>
      <c r="C99" s="130" t="s">
        <v>272</v>
      </c>
      <c r="D99" s="131"/>
      <c r="E99" s="131"/>
      <c r="F99" s="131"/>
      <c r="G99" s="132"/>
      <c r="H99" s="44">
        <v>108</v>
      </c>
      <c r="I99" s="29" t="s">
        <v>33</v>
      </c>
    </row>
    <row r="100" spans="1:9">
      <c r="A100" s="26"/>
      <c r="B100" s="37" t="s">
        <v>205</v>
      </c>
      <c r="C100" s="26"/>
      <c r="D100" s="26"/>
      <c r="E100" s="26"/>
      <c r="F100" s="26"/>
      <c r="G100" s="26"/>
      <c r="H100" s="53">
        <v>108</v>
      </c>
      <c r="I100" s="29" t="s">
        <v>33</v>
      </c>
    </row>
    <row r="101" spans="1:9">
      <c r="A101" s="26"/>
      <c r="B101" s="26"/>
      <c r="C101" s="26"/>
      <c r="D101" s="26"/>
      <c r="E101" s="26"/>
      <c r="F101" s="26"/>
      <c r="G101" s="26"/>
      <c r="H101" s="26"/>
      <c r="I101" s="26"/>
    </row>
    <row r="102" spans="1:9" ht="102">
      <c r="A102" s="57">
        <v>3.04</v>
      </c>
      <c r="B102" s="28" t="s">
        <v>273</v>
      </c>
      <c r="C102" s="28"/>
      <c r="D102" s="28"/>
      <c r="E102" s="28"/>
      <c r="F102" s="28"/>
      <c r="G102" s="28"/>
      <c r="H102" s="28"/>
      <c r="I102" s="28"/>
    </row>
    <row r="103" spans="1:9">
      <c r="A103" s="26"/>
      <c r="B103" s="36" t="s">
        <v>274</v>
      </c>
      <c r="C103" s="26"/>
      <c r="D103" s="26"/>
      <c r="E103" s="26"/>
      <c r="F103" s="26"/>
      <c r="G103" s="26"/>
      <c r="H103" s="26"/>
      <c r="I103" s="26"/>
    </row>
    <row r="104" spans="1:9" ht="25.5">
      <c r="A104" s="26"/>
      <c r="B104" s="2" t="s">
        <v>207</v>
      </c>
      <c r="C104" s="43">
        <v>1</v>
      </c>
      <c r="D104" s="26"/>
      <c r="E104" s="54">
        <v>25.5</v>
      </c>
      <c r="F104" s="54">
        <v>3.5</v>
      </c>
      <c r="G104" s="52">
        <v>1</v>
      </c>
      <c r="H104" s="44">
        <v>89.25</v>
      </c>
      <c r="I104" s="29" t="s">
        <v>35</v>
      </c>
    </row>
    <row r="105" spans="1:9" ht="25.5">
      <c r="A105" s="26"/>
      <c r="B105" s="2" t="s">
        <v>209</v>
      </c>
      <c r="C105" s="43">
        <v>2</v>
      </c>
      <c r="D105" s="26"/>
      <c r="E105" s="43">
        <v>42</v>
      </c>
      <c r="F105" s="54">
        <v>3.5</v>
      </c>
      <c r="G105" s="52">
        <v>1</v>
      </c>
      <c r="H105" s="44">
        <v>294</v>
      </c>
      <c r="I105" s="29" t="s">
        <v>35</v>
      </c>
    </row>
    <row r="106" spans="1:9" ht="25.5">
      <c r="A106" s="26"/>
      <c r="B106" s="2" t="s">
        <v>210</v>
      </c>
      <c r="C106" s="43">
        <v>4</v>
      </c>
      <c r="D106" s="26"/>
      <c r="E106" s="54">
        <v>13.5</v>
      </c>
      <c r="F106" s="54">
        <v>3.5</v>
      </c>
      <c r="G106" s="52">
        <v>1</v>
      </c>
      <c r="H106" s="44">
        <v>189</v>
      </c>
      <c r="I106" s="29" t="s">
        <v>35</v>
      </c>
    </row>
    <row r="107" spans="1:9" ht="25.5">
      <c r="A107" s="26"/>
      <c r="B107" s="2" t="s">
        <v>211</v>
      </c>
      <c r="C107" s="43">
        <v>3</v>
      </c>
      <c r="D107" s="26"/>
      <c r="E107" s="43">
        <v>7</v>
      </c>
      <c r="F107" s="54">
        <v>3.5</v>
      </c>
      <c r="G107" s="52">
        <v>1</v>
      </c>
      <c r="H107" s="44">
        <v>73.5</v>
      </c>
      <c r="I107" s="29" t="s">
        <v>35</v>
      </c>
    </row>
    <row r="108" spans="1:9" ht="25.5">
      <c r="A108" s="26"/>
      <c r="B108" s="2" t="s">
        <v>212</v>
      </c>
      <c r="C108" s="43">
        <v>1</v>
      </c>
      <c r="D108" s="26"/>
      <c r="E108" s="43">
        <v>44</v>
      </c>
      <c r="F108" s="54">
        <v>3.5</v>
      </c>
      <c r="G108" s="52">
        <v>1</v>
      </c>
      <c r="H108" s="44">
        <v>154</v>
      </c>
      <c r="I108" s="29" t="s">
        <v>35</v>
      </c>
    </row>
    <row r="109" spans="1:9" ht="25.5">
      <c r="A109" s="26"/>
      <c r="B109" s="2" t="s">
        <v>213</v>
      </c>
      <c r="C109" s="43">
        <v>1</v>
      </c>
      <c r="D109" s="26"/>
      <c r="E109" s="54">
        <v>2.5</v>
      </c>
      <c r="F109" s="54">
        <v>3.5</v>
      </c>
      <c r="G109" s="52">
        <v>1</v>
      </c>
      <c r="H109" s="44">
        <v>8.75</v>
      </c>
      <c r="I109" s="29" t="s">
        <v>35</v>
      </c>
    </row>
    <row r="110" spans="1:9" ht="25.5">
      <c r="A110" s="26"/>
      <c r="B110" s="37" t="s">
        <v>205</v>
      </c>
      <c r="C110" s="26"/>
      <c r="D110" s="26"/>
      <c r="E110" s="26"/>
      <c r="F110" s="26"/>
      <c r="G110" s="26"/>
      <c r="H110" s="53">
        <v>808.5</v>
      </c>
      <c r="I110" s="22" t="s">
        <v>35</v>
      </c>
    </row>
    <row r="111" spans="1:9" ht="76.5">
      <c r="A111" s="52">
        <v>3.05</v>
      </c>
      <c r="B111" s="28" t="s">
        <v>275</v>
      </c>
      <c r="C111" s="28"/>
      <c r="D111" s="28"/>
      <c r="E111" s="28"/>
      <c r="F111" s="28"/>
      <c r="G111" s="28"/>
      <c r="H111" s="28"/>
      <c r="I111" s="28"/>
    </row>
    <row r="112" spans="1:9">
      <c r="A112" s="26"/>
      <c r="B112" s="65" t="s">
        <v>276</v>
      </c>
      <c r="C112" s="26"/>
      <c r="D112" s="114"/>
      <c r="E112" s="116"/>
      <c r="F112" s="26"/>
      <c r="G112" s="26"/>
      <c r="H112" s="26"/>
      <c r="I112" s="26"/>
    </row>
    <row r="113" spans="1:9" ht="25.5">
      <c r="A113" s="26"/>
      <c r="B113" s="29" t="s">
        <v>207</v>
      </c>
      <c r="C113" s="43">
        <v>2</v>
      </c>
      <c r="D113" s="26"/>
      <c r="E113" s="43">
        <v>44</v>
      </c>
      <c r="F113" s="52">
        <v>2.25</v>
      </c>
      <c r="G113" s="52">
        <v>0.75</v>
      </c>
      <c r="H113" s="44">
        <v>148.5</v>
      </c>
      <c r="I113" s="29" t="s">
        <v>35</v>
      </c>
    </row>
    <row r="114" spans="1:9" ht="25.5">
      <c r="A114" s="26"/>
      <c r="B114" s="29" t="s">
        <v>209</v>
      </c>
      <c r="C114" s="43">
        <v>1</v>
      </c>
      <c r="D114" s="26"/>
      <c r="E114" s="43">
        <v>42</v>
      </c>
      <c r="F114" s="52">
        <v>2.25</v>
      </c>
      <c r="G114" s="52">
        <v>0.75</v>
      </c>
      <c r="H114" s="44">
        <v>70.88</v>
      </c>
      <c r="I114" s="29" t="s">
        <v>35</v>
      </c>
    </row>
    <row r="115" spans="1:9" ht="25.5">
      <c r="A115" s="26"/>
      <c r="B115" s="29" t="s">
        <v>210</v>
      </c>
      <c r="C115" s="43">
        <v>6</v>
      </c>
      <c r="D115" s="26"/>
      <c r="E115" s="43">
        <v>12</v>
      </c>
      <c r="F115" s="52">
        <v>2.25</v>
      </c>
      <c r="G115" s="52">
        <v>0.75</v>
      </c>
      <c r="H115" s="44">
        <v>121.5</v>
      </c>
      <c r="I115" s="29" t="s">
        <v>35</v>
      </c>
    </row>
    <row r="116" spans="1:9" ht="25.5">
      <c r="A116" s="26"/>
      <c r="B116" s="29" t="s">
        <v>211</v>
      </c>
      <c r="C116" s="43">
        <v>1</v>
      </c>
      <c r="D116" s="26"/>
      <c r="E116" s="43">
        <v>7</v>
      </c>
      <c r="F116" s="52">
        <v>2.25</v>
      </c>
      <c r="G116" s="52">
        <v>0.75</v>
      </c>
      <c r="H116" s="44">
        <v>11.81</v>
      </c>
      <c r="I116" s="29" t="s">
        <v>35</v>
      </c>
    </row>
    <row r="117" spans="1:9" ht="25.5">
      <c r="A117" s="26"/>
      <c r="B117" s="29" t="s">
        <v>212</v>
      </c>
      <c r="C117" s="43">
        <v>1</v>
      </c>
      <c r="D117" s="26"/>
      <c r="E117" s="43">
        <v>5</v>
      </c>
      <c r="F117" s="52">
        <v>2.25</v>
      </c>
      <c r="G117" s="52">
        <v>0.75</v>
      </c>
      <c r="H117" s="44">
        <v>8.44</v>
      </c>
      <c r="I117" s="29" t="s">
        <v>35</v>
      </c>
    </row>
    <row r="118" spans="1:9">
      <c r="A118" s="26"/>
      <c r="B118" s="22" t="s">
        <v>277</v>
      </c>
      <c r="C118" s="26"/>
      <c r="D118" s="26"/>
      <c r="E118" s="26"/>
      <c r="F118" s="26"/>
      <c r="G118" s="26"/>
      <c r="H118" s="26"/>
      <c r="I118" s="26"/>
    </row>
    <row r="119" spans="1:9" ht="25.5">
      <c r="A119" s="26"/>
      <c r="B119" s="29" t="s">
        <v>241</v>
      </c>
      <c r="C119" s="43">
        <v>19</v>
      </c>
      <c r="D119" s="26"/>
      <c r="E119" s="52">
        <v>0.75</v>
      </c>
      <c r="F119" s="52">
        <v>0.75</v>
      </c>
      <c r="G119" s="52">
        <v>0.75</v>
      </c>
      <c r="H119" s="66">
        <v>8.02</v>
      </c>
      <c r="I119" s="29" t="s">
        <v>35</v>
      </c>
    </row>
    <row r="120" spans="1:9">
      <c r="A120" s="26"/>
      <c r="B120" s="22" t="s">
        <v>278</v>
      </c>
      <c r="C120" s="26"/>
      <c r="D120" s="26"/>
      <c r="E120" s="26"/>
      <c r="F120" s="26"/>
      <c r="G120" s="26"/>
      <c r="H120" s="26"/>
      <c r="I120" s="26"/>
    </row>
    <row r="121" spans="1:9">
      <c r="A121" s="26"/>
      <c r="B121" s="26"/>
      <c r="C121" s="26"/>
      <c r="D121" s="26"/>
      <c r="E121" s="26"/>
      <c r="F121" s="26"/>
      <c r="G121" s="26"/>
      <c r="H121" s="26"/>
      <c r="I121" s="26"/>
    </row>
    <row r="122" spans="1:9" ht="25.5">
      <c r="A122" s="26"/>
      <c r="B122" s="29" t="s">
        <v>207</v>
      </c>
      <c r="C122" s="43">
        <v>2</v>
      </c>
      <c r="D122" s="26"/>
      <c r="E122" s="43">
        <v>44</v>
      </c>
      <c r="F122" s="54">
        <v>1.5</v>
      </c>
      <c r="G122" s="52">
        <v>0.75</v>
      </c>
      <c r="H122" s="44">
        <v>99</v>
      </c>
      <c r="I122" s="29" t="s">
        <v>35</v>
      </c>
    </row>
    <row r="123" spans="1:9" ht="25.5">
      <c r="A123" s="26"/>
      <c r="B123" s="29" t="s">
        <v>209</v>
      </c>
      <c r="C123" s="43">
        <v>1</v>
      </c>
      <c r="D123" s="26"/>
      <c r="E123" s="43">
        <v>42</v>
      </c>
      <c r="F123" s="54">
        <v>1.5</v>
      </c>
      <c r="G123" s="52">
        <v>0.75</v>
      </c>
      <c r="H123" s="44">
        <v>47.25</v>
      </c>
      <c r="I123" s="29" t="s">
        <v>35</v>
      </c>
    </row>
    <row r="124" spans="1:9" ht="25.5">
      <c r="A124" s="26"/>
      <c r="B124" s="29" t="s">
        <v>210</v>
      </c>
      <c r="C124" s="43">
        <v>6</v>
      </c>
      <c r="D124" s="26"/>
      <c r="E124" s="43">
        <v>12</v>
      </c>
      <c r="F124" s="54">
        <v>1.5</v>
      </c>
      <c r="G124" s="52">
        <v>0.75</v>
      </c>
      <c r="H124" s="44">
        <v>81</v>
      </c>
      <c r="I124" s="29" t="s">
        <v>35</v>
      </c>
    </row>
    <row r="125" spans="1:9" ht="25.5">
      <c r="A125" s="26"/>
      <c r="B125" s="29" t="s">
        <v>211</v>
      </c>
      <c r="C125" s="43">
        <v>1</v>
      </c>
      <c r="D125" s="26"/>
      <c r="E125" s="43">
        <v>7</v>
      </c>
      <c r="F125" s="54">
        <v>1.5</v>
      </c>
      <c r="G125" s="52">
        <v>0.75</v>
      </c>
      <c r="H125" s="44">
        <v>7.88</v>
      </c>
      <c r="I125" s="29" t="s">
        <v>35</v>
      </c>
    </row>
    <row r="126" spans="1:9" ht="25.5">
      <c r="A126" s="26"/>
      <c r="B126" s="29" t="s">
        <v>212</v>
      </c>
      <c r="C126" s="43">
        <v>1</v>
      </c>
      <c r="D126" s="26"/>
      <c r="E126" s="43">
        <v>5</v>
      </c>
      <c r="F126" s="54">
        <v>1.5</v>
      </c>
      <c r="G126" s="52">
        <v>0.75</v>
      </c>
      <c r="H126" s="44">
        <v>5.63</v>
      </c>
      <c r="I126" s="29" t="s">
        <v>35</v>
      </c>
    </row>
    <row r="127" spans="1:9">
      <c r="A127" s="26"/>
      <c r="B127" s="29" t="s">
        <v>277</v>
      </c>
      <c r="C127" s="26"/>
      <c r="D127" s="26"/>
      <c r="E127" s="26"/>
      <c r="F127" s="26"/>
      <c r="G127" s="26"/>
      <c r="H127" s="26"/>
      <c r="I127" s="26"/>
    </row>
    <row r="128" spans="1:9" ht="25.5">
      <c r="A128" s="26"/>
      <c r="B128" s="29" t="s">
        <v>241</v>
      </c>
      <c r="C128" s="43">
        <v>19</v>
      </c>
      <c r="D128" s="26"/>
      <c r="E128" s="52">
        <v>0.75</v>
      </c>
      <c r="F128" s="52">
        <v>0.75</v>
      </c>
      <c r="G128" s="52">
        <v>0.75</v>
      </c>
      <c r="H128" s="66">
        <v>8.02</v>
      </c>
      <c r="I128" s="29" t="s">
        <v>35</v>
      </c>
    </row>
    <row r="129" spans="1:9">
      <c r="A129" s="26"/>
      <c r="B129" s="22" t="s">
        <v>279</v>
      </c>
      <c r="C129" s="26"/>
      <c r="D129" s="26"/>
      <c r="E129" s="26"/>
      <c r="F129" s="26"/>
      <c r="G129" s="26"/>
      <c r="H129" s="26"/>
      <c r="I129" s="26"/>
    </row>
    <row r="130" spans="1:9" ht="25.5">
      <c r="A130" s="26"/>
      <c r="B130" s="29" t="s">
        <v>207</v>
      </c>
      <c r="C130" s="43">
        <v>2</v>
      </c>
      <c r="D130" s="26"/>
      <c r="E130" s="43">
        <v>44</v>
      </c>
      <c r="F130" s="58">
        <v>1.125</v>
      </c>
      <c r="G130" s="52">
        <v>0.75</v>
      </c>
      <c r="H130" s="44">
        <v>74.25</v>
      </c>
      <c r="I130" s="29" t="s">
        <v>35</v>
      </c>
    </row>
    <row r="131" spans="1:9" ht="25.5">
      <c r="A131" s="26"/>
      <c r="B131" s="29" t="s">
        <v>209</v>
      </c>
      <c r="C131" s="43">
        <v>1</v>
      </c>
      <c r="D131" s="26"/>
      <c r="E131" s="43">
        <v>42</v>
      </c>
      <c r="F131" s="58">
        <v>1.125</v>
      </c>
      <c r="G131" s="52">
        <v>0.75</v>
      </c>
      <c r="H131" s="44">
        <v>35.44</v>
      </c>
      <c r="I131" s="29" t="s">
        <v>35</v>
      </c>
    </row>
    <row r="132" spans="1:9" ht="25.5">
      <c r="A132" s="26"/>
      <c r="B132" s="29" t="s">
        <v>210</v>
      </c>
      <c r="C132" s="43">
        <v>6</v>
      </c>
      <c r="D132" s="26"/>
      <c r="E132" s="43">
        <v>12</v>
      </c>
      <c r="F132" s="58">
        <v>1.125</v>
      </c>
      <c r="G132" s="52">
        <v>0.75</v>
      </c>
      <c r="H132" s="44">
        <v>60.75</v>
      </c>
      <c r="I132" s="29" t="s">
        <v>35</v>
      </c>
    </row>
    <row r="133" spans="1:9" ht="25.5">
      <c r="A133" s="26"/>
      <c r="B133" s="29" t="s">
        <v>211</v>
      </c>
      <c r="C133" s="43">
        <v>1</v>
      </c>
      <c r="D133" s="26"/>
      <c r="E133" s="43">
        <v>7</v>
      </c>
      <c r="F133" s="58">
        <v>1.125</v>
      </c>
      <c r="G133" s="52">
        <v>0.75</v>
      </c>
      <c r="H133" s="44">
        <v>5.91</v>
      </c>
      <c r="I133" s="29" t="s">
        <v>35</v>
      </c>
    </row>
    <row r="134" spans="1:9" ht="25.5">
      <c r="A134" s="26"/>
      <c r="B134" s="29" t="s">
        <v>212</v>
      </c>
      <c r="C134" s="43">
        <v>1</v>
      </c>
      <c r="D134" s="26"/>
      <c r="E134" s="43">
        <v>5</v>
      </c>
      <c r="F134" s="58">
        <v>1.125</v>
      </c>
      <c r="G134" s="52">
        <v>0.75</v>
      </c>
      <c r="H134" s="44">
        <v>4.22</v>
      </c>
      <c r="I134" s="29" t="s">
        <v>35</v>
      </c>
    </row>
    <row r="135" spans="1:9">
      <c r="A135" s="26"/>
      <c r="B135" s="22" t="s">
        <v>277</v>
      </c>
      <c r="C135" s="26"/>
      <c r="D135" s="26"/>
      <c r="E135" s="26"/>
      <c r="F135" s="26"/>
      <c r="G135" s="26"/>
      <c r="H135" s="26"/>
      <c r="I135" s="26"/>
    </row>
    <row r="136" spans="1:9" ht="25.5">
      <c r="A136" s="26"/>
      <c r="B136" s="29" t="s">
        <v>241</v>
      </c>
      <c r="C136" s="43">
        <v>19</v>
      </c>
      <c r="D136" s="26"/>
      <c r="E136" s="52">
        <v>0.75</v>
      </c>
      <c r="F136" s="52">
        <v>0.75</v>
      </c>
      <c r="G136" s="52">
        <v>0.75</v>
      </c>
      <c r="H136" s="66">
        <v>8.02</v>
      </c>
      <c r="I136" s="29" t="s">
        <v>35</v>
      </c>
    </row>
    <row r="137" spans="1:9">
      <c r="A137" s="26"/>
      <c r="B137" s="26"/>
      <c r="C137" s="26"/>
      <c r="D137" s="26"/>
      <c r="E137" s="26"/>
      <c r="F137" s="26"/>
      <c r="G137" s="26"/>
      <c r="H137" s="26"/>
      <c r="I137" s="26"/>
    </row>
    <row r="138" spans="1:9" ht="25.5">
      <c r="A138" s="26"/>
      <c r="B138" s="37" t="s">
        <v>205</v>
      </c>
      <c r="C138" s="26"/>
      <c r="D138" s="26"/>
      <c r="E138" s="26"/>
      <c r="F138" s="26"/>
      <c r="G138" s="26"/>
      <c r="H138" s="53">
        <v>758.39</v>
      </c>
      <c r="I138" s="22" t="s">
        <v>35</v>
      </c>
    </row>
    <row r="139" spans="1:9" ht="76.5">
      <c r="A139" s="52">
        <v>3.06</v>
      </c>
      <c r="B139" s="28" t="s">
        <v>275</v>
      </c>
      <c r="C139" s="28"/>
      <c r="D139" s="28"/>
      <c r="E139" s="28"/>
      <c r="F139" s="28"/>
      <c r="G139" s="28"/>
      <c r="H139" s="28"/>
      <c r="I139" s="28"/>
    </row>
    <row r="140" spans="1:9" ht="25.5">
      <c r="A140" s="26"/>
      <c r="B140" s="2" t="s">
        <v>221</v>
      </c>
      <c r="C140" s="43">
        <v>1</v>
      </c>
      <c r="D140" s="26"/>
      <c r="E140" s="52">
        <v>136</v>
      </c>
      <c r="F140" s="52">
        <v>0.75</v>
      </c>
      <c r="G140" s="52">
        <v>1.5</v>
      </c>
      <c r="H140" s="44">
        <v>153</v>
      </c>
      <c r="I140" s="29" t="s">
        <v>35</v>
      </c>
    </row>
    <row r="141" spans="1:9" ht="25.5">
      <c r="A141" s="26"/>
      <c r="B141" s="2" t="s">
        <v>280</v>
      </c>
      <c r="C141" s="43">
        <v>1</v>
      </c>
      <c r="D141" s="26"/>
      <c r="E141" s="52">
        <v>54</v>
      </c>
      <c r="F141" s="52">
        <v>0.75</v>
      </c>
      <c r="G141" s="52">
        <v>2</v>
      </c>
      <c r="H141" s="44">
        <v>81</v>
      </c>
      <c r="I141" s="29" t="s">
        <v>35</v>
      </c>
    </row>
    <row r="142" spans="1:9" ht="25.5">
      <c r="A142" s="26"/>
      <c r="B142" s="2" t="s">
        <v>281</v>
      </c>
      <c r="C142" s="43">
        <v>12</v>
      </c>
      <c r="D142" s="26"/>
      <c r="E142" s="52">
        <v>3.5</v>
      </c>
      <c r="F142" s="52">
        <v>1</v>
      </c>
      <c r="G142" s="52">
        <v>1.5</v>
      </c>
      <c r="H142" s="44">
        <v>63</v>
      </c>
      <c r="I142" s="29" t="s">
        <v>35</v>
      </c>
    </row>
    <row r="143" spans="1:9" ht="25.5">
      <c r="A143" s="26"/>
      <c r="B143" s="37" t="s">
        <v>205</v>
      </c>
      <c r="C143" s="26"/>
      <c r="D143" s="26"/>
      <c r="E143" s="26"/>
      <c r="F143" s="26"/>
      <c r="G143" s="26"/>
      <c r="H143" s="53">
        <v>297</v>
      </c>
      <c r="I143" s="22" t="s">
        <v>35</v>
      </c>
    </row>
    <row r="144" spans="1:9" ht="102">
      <c r="A144" s="57">
        <v>3.07</v>
      </c>
      <c r="B144" s="28" t="s">
        <v>282</v>
      </c>
      <c r="C144" s="28"/>
      <c r="D144" s="28"/>
      <c r="E144" s="28"/>
      <c r="F144" s="28"/>
      <c r="G144" s="28"/>
      <c r="H144" s="28"/>
      <c r="I144" s="28"/>
    </row>
    <row r="145" spans="1:9">
      <c r="A145" s="26"/>
      <c r="B145" s="67" t="s">
        <v>283</v>
      </c>
      <c r="C145" s="26"/>
      <c r="D145" s="26"/>
      <c r="E145" s="26"/>
      <c r="F145" s="26"/>
      <c r="G145" s="26"/>
      <c r="H145" s="26"/>
      <c r="I145" s="26"/>
    </row>
    <row r="146" spans="1:9" ht="25.5">
      <c r="A146" s="26"/>
      <c r="B146" s="29" t="s">
        <v>241</v>
      </c>
      <c r="C146" s="43">
        <v>19</v>
      </c>
      <c r="D146" s="26"/>
      <c r="E146" s="52">
        <v>0.75</v>
      </c>
      <c r="F146" s="52">
        <v>0.75</v>
      </c>
      <c r="G146" s="52">
        <v>10.5</v>
      </c>
      <c r="H146" s="44">
        <v>112.22</v>
      </c>
      <c r="I146" s="29" t="s">
        <v>35</v>
      </c>
    </row>
    <row r="147" spans="1:9" ht="25.5">
      <c r="A147" s="26"/>
      <c r="B147" s="37" t="s">
        <v>205</v>
      </c>
      <c r="C147" s="26"/>
      <c r="D147" s="26"/>
      <c r="E147" s="26"/>
      <c r="F147" s="26"/>
      <c r="G147" s="26"/>
      <c r="H147" s="53">
        <v>112.22</v>
      </c>
      <c r="I147" s="22" t="s">
        <v>35</v>
      </c>
    </row>
    <row r="148" spans="1:9" ht="114.75">
      <c r="A148" s="57">
        <v>3.08</v>
      </c>
      <c r="B148" s="28" t="s">
        <v>284</v>
      </c>
      <c r="C148" s="28"/>
      <c r="D148" s="28"/>
      <c r="E148" s="28"/>
      <c r="F148" s="28"/>
      <c r="G148" s="28"/>
      <c r="H148" s="28"/>
      <c r="I148" s="28"/>
    </row>
    <row r="149" spans="1:9">
      <c r="A149" s="26"/>
      <c r="B149" s="37" t="s">
        <v>285</v>
      </c>
      <c r="C149" s="26"/>
      <c r="D149" s="26"/>
      <c r="E149" s="26"/>
      <c r="F149" s="26"/>
      <c r="G149" s="26"/>
      <c r="H149" s="26"/>
      <c r="I149" s="26"/>
    </row>
    <row r="150" spans="1:9" ht="25.5">
      <c r="A150" s="26"/>
      <c r="B150" s="26"/>
      <c r="C150" s="43">
        <v>1</v>
      </c>
      <c r="D150" s="26"/>
      <c r="E150" s="52">
        <v>136</v>
      </c>
      <c r="F150" s="58">
        <v>1.125</v>
      </c>
      <c r="G150" s="52">
        <v>0.5</v>
      </c>
      <c r="H150" s="44">
        <v>76.5</v>
      </c>
      <c r="I150" s="29" t="s">
        <v>35</v>
      </c>
    </row>
    <row r="151" spans="1:9" ht="25.5">
      <c r="A151" s="26"/>
      <c r="B151" s="37" t="s">
        <v>205</v>
      </c>
      <c r="C151" s="26"/>
      <c r="D151" s="26"/>
      <c r="E151" s="26"/>
      <c r="F151" s="26"/>
      <c r="G151" s="26"/>
      <c r="H151" s="53">
        <v>76.5</v>
      </c>
      <c r="I151" s="22" t="s">
        <v>35</v>
      </c>
    </row>
    <row r="152" spans="1:9" ht="38.25">
      <c r="A152" s="52">
        <v>3.1</v>
      </c>
      <c r="B152" s="28" t="s">
        <v>286</v>
      </c>
      <c r="C152" s="32"/>
      <c r="D152" s="32"/>
      <c r="E152" s="32"/>
      <c r="F152" s="32"/>
      <c r="G152" s="32"/>
      <c r="H152" s="32"/>
      <c r="I152" s="32"/>
    </row>
    <row r="153" spans="1:9">
      <c r="A153" s="26"/>
      <c r="B153" s="2" t="s">
        <v>287</v>
      </c>
      <c r="C153" s="43">
        <v>2</v>
      </c>
      <c r="D153" s="26"/>
      <c r="E153" s="52">
        <v>136</v>
      </c>
      <c r="F153" s="58">
        <v>4.5</v>
      </c>
      <c r="G153" s="26"/>
      <c r="H153" s="44">
        <v>1224</v>
      </c>
      <c r="I153" s="29" t="s">
        <v>33</v>
      </c>
    </row>
    <row r="154" spans="1:9" ht="25.5">
      <c r="A154" s="26"/>
      <c r="B154" s="37" t="s">
        <v>205</v>
      </c>
      <c r="C154" s="26"/>
      <c r="D154" s="26"/>
      <c r="E154" s="26"/>
      <c r="F154" s="26"/>
      <c r="G154" s="26"/>
      <c r="H154" s="53">
        <v>1224</v>
      </c>
      <c r="I154" s="22" t="s">
        <v>33</v>
      </c>
    </row>
    <row r="155" spans="1:9" ht="127.5">
      <c r="A155" s="57">
        <v>3.12</v>
      </c>
      <c r="B155" s="28" t="s">
        <v>288</v>
      </c>
      <c r="C155" s="28"/>
      <c r="D155" s="28"/>
      <c r="E155" s="28"/>
      <c r="F155" s="28"/>
      <c r="G155" s="28"/>
      <c r="H155" s="28"/>
      <c r="I155" s="28"/>
    </row>
    <row r="156" spans="1:9">
      <c r="A156" s="26"/>
      <c r="B156" s="22" t="s">
        <v>289</v>
      </c>
      <c r="C156" s="26"/>
      <c r="D156" s="26"/>
      <c r="E156" s="26"/>
      <c r="F156" s="26"/>
      <c r="G156" s="26"/>
      <c r="H156" s="26"/>
      <c r="I156" s="26"/>
    </row>
    <row r="157" spans="1:9">
      <c r="A157" s="26"/>
      <c r="B157" s="26"/>
      <c r="C157" s="43">
        <v>1</v>
      </c>
      <c r="D157" s="26"/>
      <c r="E157" s="52">
        <v>136</v>
      </c>
      <c r="F157" s="58">
        <v>1.125</v>
      </c>
      <c r="G157" s="26"/>
      <c r="H157" s="44">
        <v>153</v>
      </c>
      <c r="I157" s="29" t="s">
        <v>33</v>
      </c>
    </row>
    <row r="158" spans="1:9" ht="25.5">
      <c r="A158" s="26"/>
      <c r="B158" s="37" t="s">
        <v>205</v>
      </c>
      <c r="C158" s="26"/>
      <c r="D158" s="26"/>
      <c r="E158" s="26"/>
      <c r="F158" s="26"/>
      <c r="G158" s="26"/>
      <c r="H158" s="53">
        <v>153</v>
      </c>
      <c r="I158" s="22" t="s">
        <v>33</v>
      </c>
    </row>
    <row r="159" spans="1:9" ht="25.5">
      <c r="A159" s="59">
        <v>6</v>
      </c>
      <c r="B159" s="5" t="s">
        <v>57</v>
      </c>
      <c r="C159" s="26"/>
      <c r="D159" s="26"/>
      <c r="E159" s="26"/>
      <c r="F159" s="26"/>
      <c r="G159" s="26"/>
      <c r="H159" s="26"/>
      <c r="I159" s="26"/>
    </row>
    <row r="160" spans="1:9" ht="89.25">
      <c r="A160" s="52">
        <v>6.01</v>
      </c>
      <c r="B160" s="28" t="s">
        <v>290</v>
      </c>
      <c r="C160" s="28"/>
      <c r="D160" s="28"/>
      <c r="E160" s="28"/>
      <c r="F160" s="28"/>
      <c r="G160" s="28"/>
      <c r="H160" s="28"/>
      <c r="I160" s="28"/>
    </row>
    <row r="161" spans="1:9">
      <c r="A161" s="26"/>
      <c r="B161" s="42" t="s">
        <v>291</v>
      </c>
      <c r="C161" s="26"/>
      <c r="D161" s="26"/>
      <c r="E161" s="26"/>
      <c r="F161" s="26"/>
      <c r="G161" s="26"/>
      <c r="H161" s="26"/>
      <c r="I161" s="26"/>
    </row>
    <row r="162" spans="1:9">
      <c r="A162" s="26"/>
      <c r="B162" s="26"/>
      <c r="C162" s="26"/>
      <c r="D162" s="26"/>
      <c r="E162" s="26"/>
      <c r="F162" s="26"/>
      <c r="G162" s="26"/>
      <c r="H162" s="26"/>
      <c r="I162" s="26"/>
    </row>
    <row r="163" spans="1:9" ht="25.5">
      <c r="A163" s="26"/>
      <c r="B163" s="29" t="s">
        <v>207</v>
      </c>
      <c r="C163" s="43">
        <v>2</v>
      </c>
      <c r="D163" s="26"/>
      <c r="E163" s="43">
        <v>44</v>
      </c>
      <c r="F163" s="52">
        <v>0.75</v>
      </c>
      <c r="G163" s="52">
        <v>10.5</v>
      </c>
      <c r="H163" s="44">
        <v>693</v>
      </c>
      <c r="I163" s="29" t="s">
        <v>35</v>
      </c>
    </row>
    <row r="164" spans="1:9" ht="25.5">
      <c r="A164" s="26"/>
      <c r="B164" s="29" t="s">
        <v>209</v>
      </c>
      <c r="C164" s="43">
        <v>1</v>
      </c>
      <c r="D164" s="26"/>
      <c r="E164" s="43">
        <v>42</v>
      </c>
      <c r="F164" s="52">
        <v>0.75</v>
      </c>
      <c r="G164" s="52">
        <v>10.5</v>
      </c>
      <c r="H164" s="44">
        <v>330.75</v>
      </c>
      <c r="I164" s="29" t="s">
        <v>35</v>
      </c>
    </row>
    <row r="165" spans="1:9" ht="25.5">
      <c r="A165" s="26"/>
      <c r="B165" s="29" t="s">
        <v>210</v>
      </c>
      <c r="C165" s="43">
        <v>6</v>
      </c>
      <c r="D165" s="26"/>
      <c r="E165" s="43">
        <v>12</v>
      </c>
      <c r="F165" s="52">
        <v>0.75</v>
      </c>
      <c r="G165" s="52">
        <v>10.5</v>
      </c>
      <c r="H165" s="44">
        <v>567</v>
      </c>
      <c r="I165" s="29" t="s">
        <v>35</v>
      </c>
    </row>
    <row r="166" spans="1:9" ht="25.5">
      <c r="A166" s="26"/>
      <c r="B166" s="29" t="s">
        <v>211</v>
      </c>
      <c r="C166" s="43">
        <v>1</v>
      </c>
      <c r="D166" s="26"/>
      <c r="E166" s="43">
        <v>7</v>
      </c>
      <c r="F166" s="52">
        <v>0.75</v>
      </c>
      <c r="G166" s="52">
        <v>10.5</v>
      </c>
      <c r="H166" s="44">
        <v>55.13</v>
      </c>
      <c r="I166" s="29" t="s">
        <v>35</v>
      </c>
    </row>
    <row r="167" spans="1:9" ht="25.5">
      <c r="A167" s="26"/>
      <c r="B167" s="29" t="s">
        <v>212</v>
      </c>
      <c r="C167" s="43">
        <v>1</v>
      </c>
      <c r="D167" s="26"/>
      <c r="E167" s="43">
        <v>5</v>
      </c>
      <c r="F167" s="52">
        <v>0.75</v>
      </c>
      <c r="G167" s="52">
        <v>10.5</v>
      </c>
      <c r="H167" s="44">
        <v>39.380000000000003</v>
      </c>
      <c r="I167" s="29" t="s">
        <v>35</v>
      </c>
    </row>
    <row r="168" spans="1:9" ht="25.5">
      <c r="A168" s="26"/>
      <c r="B168" s="26"/>
      <c r="C168" s="26"/>
      <c r="D168" s="26"/>
      <c r="E168" s="26"/>
      <c r="F168" s="126" t="s">
        <v>292</v>
      </c>
      <c r="G168" s="127"/>
      <c r="H168" s="53">
        <v>1685.25</v>
      </c>
      <c r="I168" s="22" t="s">
        <v>35</v>
      </c>
    </row>
    <row r="169" spans="1:9">
      <c r="A169" s="26"/>
      <c r="B169" s="22" t="s">
        <v>293</v>
      </c>
      <c r="C169" s="26"/>
      <c r="D169" s="26"/>
      <c r="E169" s="26"/>
      <c r="F169" s="26"/>
      <c r="G169" s="26"/>
      <c r="H169" s="26"/>
      <c r="I169" s="26"/>
    </row>
    <row r="170" spans="1:9" ht="25.5">
      <c r="A170" s="26"/>
      <c r="B170" s="68" t="s">
        <v>294</v>
      </c>
      <c r="C170" s="26"/>
      <c r="D170" s="26"/>
      <c r="E170" s="26"/>
      <c r="F170" s="26"/>
      <c r="G170" s="26"/>
      <c r="H170" s="26"/>
      <c r="I170" s="26"/>
    </row>
    <row r="171" spans="1:9" ht="25.5">
      <c r="A171" s="26"/>
      <c r="B171" s="29" t="s">
        <v>241</v>
      </c>
      <c r="C171" s="43">
        <v>19</v>
      </c>
      <c r="D171" s="26"/>
      <c r="E171" s="52">
        <v>0.75</v>
      </c>
      <c r="F171" s="52">
        <v>0.75</v>
      </c>
      <c r="G171" s="52">
        <v>10.5</v>
      </c>
      <c r="H171" s="44">
        <v>112.22</v>
      </c>
      <c r="I171" s="29" t="s">
        <v>35</v>
      </c>
    </row>
    <row r="172" spans="1:9">
      <c r="A172" s="26"/>
      <c r="B172" s="22" t="s">
        <v>295</v>
      </c>
      <c r="C172" s="26"/>
      <c r="D172" s="26"/>
      <c r="E172" s="26"/>
      <c r="F172" s="26"/>
      <c r="G172" s="26"/>
      <c r="H172" s="26"/>
      <c r="I172" s="26"/>
    </row>
    <row r="173" spans="1:9" ht="25.5">
      <c r="A173" s="26"/>
      <c r="B173" s="29" t="s">
        <v>250</v>
      </c>
      <c r="C173" s="43">
        <v>1</v>
      </c>
      <c r="D173" s="26"/>
      <c r="E173" s="52">
        <v>5</v>
      </c>
      <c r="F173" s="52">
        <v>0.75</v>
      </c>
      <c r="G173" s="52">
        <v>8.5</v>
      </c>
      <c r="H173" s="44">
        <v>31.88</v>
      </c>
      <c r="I173" s="29" t="s">
        <v>35</v>
      </c>
    </row>
    <row r="174" spans="1:9" ht="25.5">
      <c r="A174" s="26"/>
      <c r="B174" s="29" t="s">
        <v>296</v>
      </c>
      <c r="C174" s="43">
        <v>1</v>
      </c>
      <c r="D174" s="26"/>
      <c r="E174" s="52">
        <v>4</v>
      </c>
      <c r="F174" s="52">
        <v>0.75</v>
      </c>
      <c r="G174" s="52">
        <v>8.5</v>
      </c>
      <c r="H174" s="44">
        <v>25.5</v>
      </c>
      <c r="I174" s="29" t="s">
        <v>35</v>
      </c>
    </row>
    <row r="175" spans="1:9" ht="25.5">
      <c r="A175" s="26"/>
      <c r="B175" s="29" t="s">
        <v>297</v>
      </c>
      <c r="C175" s="43">
        <v>2</v>
      </c>
      <c r="D175" s="26"/>
      <c r="E175" s="52">
        <v>3.5</v>
      </c>
      <c r="F175" s="52">
        <v>0.75</v>
      </c>
      <c r="G175" s="52">
        <v>8.5</v>
      </c>
      <c r="H175" s="44">
        <v>44.63</v>
      </c>
      <c r="I175" s="29" t="s">
        <v>35</v>
      </c>
    </row>
    <row r="176" spans="1:9" ht="25.5">
      <c r="A176" s="26"/>
      <c r="B176" s="29" t="s">
        <v>298</v>
      </c>
      <c r="C176" s="43">
        <v>1</v>
      </c>
      <c r="D176" s="26"/>
      <c r="E176" s="52">
        <v>3</v>
      </c>
      <c r="F176" s="52">
        <v>0.75</v>
      </c>
      <c r="G176" s="52">
        <v>8.5</v>
      </c>
      <c r="H176" s="44">
        <v>19.13</v>
      </c>
      <c r="I176" s="29" t="s">
        <v>35</v>
      </c>
    </row>
    <row r="177" spans="1:9" ht="25.5">
      <c r="A177" s="26"/>
      <c r="B177" s="29" t="s">
        <v>299</v>
      </c>
      <c r="C177" s="43">
        <v>2</v>
      </c>
      <c r="D177" s="26"/>
      <c r="E177" s="52">
        <v>2.5</v>
      </c>
      <c r="F177" s="52">
        <v>0.75</v>
      </c>
      <c r="G177" s="52">
        <v>8.5</v>
      </c>
      <c r="H177" s="44">
        <v>31.88</v>
      </c>
      <c r="I177" s="29" t="s">
        <v>35</v>
      </c>
    </row>
    <row r="178" spans="1:9">
      <c r="A178" s="26"/>
      <c r="B178" s="26"/>
      <c r="C178" s="43">
        <v>7</v>
      </c>
      <c r="D178" s="26"/>
      <c r="E178" s="26"/>
      <c r="F178" s="26"/>
      <c r="G178" s="26"/>
      <c r="H178" s="26"/>
      <c r="I178" s="26"/>
    </row>
    <row r="179" spans="1:9">
      <c r="A179" s="26"/>
      <c r="B179" s="42" t="s">
        <v>300</v>
      </c>
      <c r="C179" s="26"/>
      <c r="D179" s="26"/>
      <c r="E179" s="26"/>
      <c r="F179" s="26"/>
      <c r="G179" s="26"/>
      <c r="H179" s="26"/>
      <c r="I179" s="26"/>
    </row>
    <row r="180" spans="1:9" ht="25.5">
      <c r="A180" s="26"/>
      <c r="B180" s="29" t="s">
        <v>301</v>
      </c>
      <c r="C180" s="43">
        <v>3</v>
      </c>
      <c r="D180" s="26"/>
      <c r="E180" s="52">
        <v>5</v>
      </c>
      <c r="F180" s="52">
        <v>0.75</v>
      </c>
      <c r="G180" s="52">
        <v>5.5</v>
      </c>
      <c r="H180" s="44">
        <v>61.88</v>
      </c>
      <c r="I180" s="29" t="s">
        <v>35</v>
      </c>
    </row>
    <row r="181" spans="1:9" ht="25.5">
      <c r="A181" s="26"/>
      <c r="B181" s="29" t="s">
        <v>302</v>
      </c>
      <c r="C181" s="43">
        <v>1</v>
      </c>
      <c r="D181" s="26"/>
      <c r="E181" s="52">
        <v>3</v>
      </c>
      <c r="F181" s="52">
        <v>0.75</v>
      </c>
      <c r="G181" s="52">
        <v>5.5</v>
      </c>
      <c r="H181" s="44">
        <v>12.38</v>
      </c>
      <c r="I181" s="29" t="s">
        <v>35</v>
      </c>
    </row>
    <row r="182" spans="1:9" ht="25.5">
      <c r="A182" s="26"/>
      <c r="B182" s="22" t="s">
        <v>303</v>
      </c>
      <c r="C182" s="43">
        <v>2</v>
      </c>
      <c r="D182" s="26"/>
      <c r="E182" s="52">
        <v>3</v>
      </c>
      <c r="F182" s="52">
        <v>0.75</v>
      </c>
      <c r="G182" s="52">
        <v>1.5</v>
      </c>
      <c r="H182" s="44">
        <v>6.75</v>
      </c>
      <c r="I182" s="29" t="s">
        <v>35</v>
      </c>
    </row>
    <row r="183" spans="1:9" ht="25.5">
      <c r="A183" s="26"/>
      <c r="B183" s="26"/>
      <c r="C183" s="26"/>
      <c r="D183" s="26"/>
      <c r="E183" s="26"/>
      <c r="F183" s="126" t="s">
        <v>304</v>
      </c>
      <c r="G183" s="127"/>
      <c r="H183" s="53">
        <v>346.22</v>
      </c>
      <c r="I183" s="29" t="s">
        <v>35</v>
      </c>
    </row>
    <row r="184" spans="1:9" ht="25.5">
      <c r="A184" s="26"/>
      <c r="B184" s="37" t="s">
        <v>205</v>
      </c>
      <c r="C184" s="26"/>
      <c r="D184" s="26"/>
      <c r="E184" s="26"/>
      <c r="F184" s="133" t="s">
        <v>305</v>
      </c>
      <c r="G184" s="134"/>
      <c r="H184" s="53">
        <v>1339.03</v>
      </c>
      <c r="I184" s="22" t="s">
        <v>35</v>
      </c>
    </row>
    <row r="185" spans="1:9" ht="76.5">
      <c r="A185" s="52">
        <v>7.02</v>
      </c>
      <c r="B185" s="28" t="s">
        <v>306</v>
      </c>
      <c r="C185" s="28"/>
      <c r="D185" s="28"/>
      <c r="E185" s="28"/>
      <c r="F185" s="28"/>
      <c r="G185" s="28"/>
      <c r="H185" s="28"/>
      <c r="I185" s="28"/>
    </row>
    <row r="186" spans="1:9" ht="25.5">
      <c r="A186" s="26"/>
      <c r="B186" s="69" t="s">
        <v>307</v>
      </c>
      <c r="C186" s="43">
        <v>1</v>
      </c>
      <c r="D186" s="26"/>
      <c r="E186" s="52">
        <v>12</v>
      </c>
      <c r="F186" s="58">
        <v>0.375</v>
      </c>
      <c r="G186" s="52">
        <v>10.5</v>
      </c>
      <c r="H186" s="44">
        <v>47.25</v>
      </c>
      <c r="I186" s="29" t="s">
        <v>35</v>
      </c>
    </row>
    <row r="187" spans="1:9" ht="25.5">
      <c r="A187" s="26"/>
      <c r="B187" s="26"/>
      <c r="C187" s="43">
        <v>2</v>
      </c>
      <c r="D187" s="26"/>
      <c r="E187" s="52">
        <v>5</v>
      </c>
      <c r="F187" s="58">
        <v>0.375</v>
      </c>
      <c r="G187" s="52">
        <v>10.5</v>
      </c>
      <c r="H187" s="44">
        <v>39.380000000000003</v>
      </c>
      <c r="I187" s="29" t="s">
        <v>35</v>
      </c>
    </row>
    <row r="188" spans="1:9">
      <c r="A188" s="26"/>
      <c r="B188" s="26"/>
      <c r="C188" s="26"/>
      <c r="D188" s="26"/>
      <c r="E188" s="26"/>
      <c r="F188" s="26"/>
      <c r="G188" s="26"/>
      <c r="H188" s="26"/>
      <c r="I188" s="26"/>
    </row>
    <row r="189" spans="1:9" ht="25.5">
      <c r="A189" s="26"/>
      <c r="B189" s="22" t="s">
        <v>308</v>
      </c>
      <c r="C189" s="26"/>
      <c r="D189" s="26"/>
      <c r="E189" s="26"/>
      <c r="F189" s="26"/>
      <c r="G189" s="26"/>
      <c r="H189" s="26"/>
      <c r="I189" s="29" t="s">
        <v>35</v>
      </c>
    </row>
    <row r="190" spans="1:9" ht="25.5">
      <c r="A190" s="26"/>
      <c r="B190" s="26"/>
      <c r="C190" s="43">
        <v>0</v>
      </c>
      <c r="D190" s="26"/>
      <c r="E190" s="43">
        <v>0</v>
      </c>
      <c r="F190" s="43">
        <v>0</v>
      </c>
      <c r="G190" s="52">
        <v>0</v>
      </c>
      <c r="H190" s="44">
        <v>0</v>
      </c>
      <c r="I190" s="29" t="s">
        <v>35</v>
      </c>
    </row>
    <row r="191" spans="1:9" ht="25.5">
      <c r="A191" s="26"/>
      <c r="B191" s="37" t="s">
        <v>205</v>
      </c>
      <c r="C191" s="26"/>
      <c r="D191" s="26"/>
      <c r="E191" s="26"/>
      <c r="F191" s="26"/>
      <c r="G191" s="26"/>
      <c r="H191" s="53">
        <v>86.63</v>
      </c>
      <c r="I191" s="22" t="s">
        <v>35</v>
      </c>
    </row>
    <row r="192" spans="1:9" ht="38.25">
      <c r="A192" s="59">
        <v>7</v>
      </c>
      <c r="B192" s="28" t="s">
        <v>309</v>
      </c>
      <c r="C192" s="32"/>
      <c r="D192" s="32"/>
      <c r="E192" s="32"/>
      <c r="F192" s="32"/>
      <c r="G192" s="32"/>
      <c r="H192" s="32"/>
      <c r="I192" s="32"/>
    </row>
    <row r="193" spans="1:9" ht="102">
      <c r="A193" s="57">
        <v>8.01</v>
      </c>
      <c r="B193" s="28" t="s">
        <v>310</v>
      </c>
      <c r="C193" s="28"/>
      <c r="D193" s="28"/>
      <c r="E193" s="28"/>
      <c r="F193" s="28"/>
      <c r="G193" s="28"/>
      <c r="H193" s="28"/>
      <c r="I193" s="28"/>
    </row>
    <row r="194" spans="1:9">
      <c r="A194" s="26"/>
      <c r="B194" s="69" t="s">
        <v>291</v>
      </c>
      <c r="C194" s="26"/>
      <c r="D194" s="26"/>
      <c r="E194" s="26"/>
      <c r="F194" s="26"/>
      <c r="G194" s="26"/>
      <c r="H194" s="26"/>
      <c r="I194" s="26"/>
    </row>
    <row r="195" spans="1:9" ht="25.5">
      <c r="A195" s="26"/>
      <c r="B195" s="29" t="s">
        <v>241</v>
      </c>
      <c r="C195" s="43">
        <v>19</v>
      </c>
      <c r="D195" s="26"/>
      <c r="E195" s="52">
        <v>0.75</v>
      </c>
      <c r="F195" s="52">
        <v>0.75</v>
      </c>
      <c r="G195" s="52">
        <v>10.5</v>
      </c>
      <c r="H195" s="44">
        <v>112.22</v>
      </c>
      <c r="I195" s="29" t="s">
        <v>35</v>
      </c>
    </row>
    <row r="196" spans="1:9" ht="25.5">
      <c r="A196" s="26"/>
      <c r="B196" s="37" t="s">
        <v>205</v>
      </c>
      <c r="C196" s="26"/>
      <c r="D196" s="26"/>
      <c r="E196" s="26"/>
      <c r="F196" s="26"/>
      <c r="G196" s="26"/>
      <c r="H196" s="53">
        <v>112.22</v>
      </c>
      <c r="I196" s="22" t="s">
        <v>35</v>
      </c>
    </row>
    <row r="197" spans="1:9" ht="102">
      <c r="A197" s="57">
        <v>8.02</v>
      </c>
      <c r="B197" s="28" t="s">
        <v>311</v>
      </c>
      <c r="C197" s="28"/>
      <c r="D197" s="28"/>
      <c r="E197" s="28"/>
      <c r="F197" s="28"/>
      <c r="G197" s="28"/>
      <c r="H197" s="28"/>
      <c r="I197" s="28"/>
    </row>
    <row r="198" spans="1:9" ht="25.5">
      <c r="A198" s="26"/>
      <c r="B198" s="2" t="s">
        <v>312</v>
      </c>
      <c r="C198" s="43">
        <v>1</v>
      </c>
      <c r="D198" s="26"/>
      <c r="E198" s="52">
        <v>136</v>
      </c>
      <c r="F198" s="58">
        <v>0.75</v>
      </c>
      <c r="G198" s="52">
        <v>0.75</v>
      </c>
      <c r="H198" s="44">
        <v>76.5</v>
      </c>
      <c r="I198" s="29" t="s">
        <v>35</v>
      </c>
    </row>
    <row r="199" spans="1:9" ht="25.5">
      <c r="A199" s="26"/>
      <c r="B199" s="2" t="s">
        <v>313</v>
      </c>
      <c r="C199" s="43">
        <v>1</v>
      </c>
      <c r="D199" s="26"/>
      <c r="E199" s="52">
        <v>18</v>
      </c>
      <c r="F199" s="58">
        <v>0.375</v>
      </c>
      <c r="G199" s="52">
        <v>0.75</v>
      </c>
      <c r="H199" s="44">
        <v>5.0599999999999996</v>
      </c>
      <c r="I199" s="29" t="s">
        <v>35</v>
      </c>
    </row>
    <row r="200" spans="1:9" ht="25.5">
      <c r="A200" s="26"/>
      <c r="B200" s="37" t="s">
        <v>205</v>
      </c>
      <c r="C200" s="26"/>
      <c r="D200" s="26"/>
      <c r="E200" s="26"/>
      <c r="F200" s="26"/>
      <c r="G200" s="26"/>
      <c r="H200" s="53">
        <v>81.56</v>
      </c>
      <c r="I200" s="22" t="s">
        <v>35</v>
      </c>
    </row>
    <row r="201" spans="1:9" ht="89.25">
      <c r="A201" s="52">
        <v>8.0299999999999994</v>
      </c>
      <c r="B201" s="28" t="s">
        <v>314</v>
      </c>
      <c r="C201" s="28"/>
      <c r="D201" s="28"/>
      <c r="E201" s="28"/>
      <c r="F201" s="28"/>
      <c r="G201" s="28"/>
      <c r="H201" s="28"/>
      <c r="I201" s="28"/>
    </row>
    <row r="202" spans="1:9">
      <c r="A202" s="26"/>
      <c r="B202" s="22" t="s">
        <v>315</v>
      </c>
      <c r="C202" s="26"/>
      <c r="D202" s="26"/>
      <c r="E202" s="26"/>
      <c r="F202" s="26"/>
      <c r="G202" s="26"/>
      <c r="H202" s="26"/>
      <c r="I202" s="26"/>
    </row>
    <row r="203" spans="1:9" ht="25.5">
      <c r="A203" s="26"/>
      <c r="B203" s="2" t="s">
        <v>258</v>
      </c>
      <c r="C203" s="43">
        <v>1</v>
      </c>
      <c r="D203" s="26"/>
      <c r="E203" s="52">
        <v>156</v>
      </c>
      <c r="F203" s="52">
        <v>0.75</v>
      </c>
      <c r="G203" s="52">
        <v>1.5</v>
      </c>
      <c r="H203" s="44">
        <v>175.5</v>
      </c>
      <c r="I203" s="29" t="s">
        <v>35</v>
      </c>
    </row>
    <row r="204" spans="1:9" ht="25.5">
      <c r="A204" s="26"/>
      <c r="B204" s="2" t="s">
        <v>260</v>
      </c>
      <c r="C204" s="43">
        <v>2</v>
      </c>
      <c r="D204" s="26"/>
      <c r="E204" s="52">
        <v>8</v>
      </c>
      <c r="F204" s="52">
        <v>1</v>
      </c>
      <c r="G204" s="52">
        <v>0.5</v>
      </c>
      <c r="H204" s="44">
        <v>8</v>
      </c>
      <c r="I204" s="29" t="s">
        <v>35</v>
      </c>
    </row>
    <row r="205" spans="1:9" ht="25.5">
      <c r="A205" s="26"/>
      <c r="B205" s="2" t="s">
        <v>261</v>
      </c>
      <c r="C205" s="43">
        <v>1</v>
      </c>
      <c r="D205" s="26"/>
      <c r="E205" s="52">
        <v>12</v>
      </c>
      <c r="F205" s="52">
        <v>1</v>
      </c>
      <c r="G205" s="52">
        <v>1.5</v>
      </c>
      <c r="H205" s="44">
        <v>18</v>
      </c>
      <c r="I205" s="29" t="s">
        <v>35</v>
      </c>
    </row>
    <row r="206" spans="1:9" ht="25.5">
      <c r="A206" s="26"/>
      <c r="B206" s="2" t="s">
        <v>262</v>
      </c>
      <c r="C206" s="43">
        <v>1</v>
      </c>
      <c r="D206" s="26"/>
      <c r="E206" s="52">
        <v>24</v>
      </c>
      <c r="F206" s="52">
        <v>1</v>
      </c>
      <c r="G206" s="52">
        <v>1.5</v>
      </c>
      <c r="H206" s="44">
        <v>36</v>
      </c>
      <c r="I206" s="29" t="s">
        <v>35</v>
      </c>
    </row>
    <row r="207" spans="1:9" ht="25.5">
      <c r="A207" s="26"/>
      <c r="B207" s="2" t="s">
        <v>263</v>
      </c>
      <c r="C207" s="43">
        <v>1</v>
      </c>
      <c r="D207" s="26"/>
      <c r="E207" s="52">
        <v>5</v>
      </c>
      <c r="F207" s="52">
        <v>1</v>
      </c>
      <c r="G207" s="52">
        <v>1.5</v>
      </c>
      <c r="H207" s="44">
        <v>7.5</v>
      </c>
      <c r="I207" s="29" t="s">
        <v>35</v>
      </c>
    </row>
    <row r="208" spans="1:9" ht="25.5">
      <c r="A208" s="26"/>
      <c r="B208" s="37" t="s">
        <v>205</v>
      </c>
      <c r="C208" s="26"/>
      <c r="D208" s="26"/>
      <c r="E208" s="26"/>
      <c r="F208" s="26"/>
      <c r="G208" s="26"/>
      <c r="H208" s="53">
        <v>245</v>
      </c>
      <c r="I208" s="22" t="s">
        <v>35</v>
      </c>
    </row>
    <row r="209" spans="1:9" ht="76.5">
      <c r="A209" s="52">
        <v>8.0399999999999991</v>
      </c>
      <c r="B209" s="28" t="s">
        <v>316</v>
      </c>
      <c r="C209" s="28"/>
      <c r="D209" s="28"/>
      <c r="E209" s="28"/>
      <c r="F209" s="28"/>
      <c r="G209" s="28"/>
      <c r="H209" s="28"/>
      <c r="I209" s="28"/>
    </row>
    <row r="210" spans="1:9" ht="25.5">
      <c r="A210" s="26"/>
      <c r="B210" s="2" t="s">
        <v>317</v>
      </c>
      <c r="C210" s="43">
        <v>2</v>
      </c>
      <c r="D210" s="26"/>
      <c r="E210" s="52">
        <v>8</v>
      </c>
      <c r="F210" s="52">
        <v>3.5</v>
      </c>
      <c r="G210" s="52">
        <v>0.5</v>
      </c>
      <c r="H210" s="44">
        <v>28</v>
      </c>
      <c r="I210" s="29" t="s">
        <v>35</v>
      </c>
    </row>
    <row r="211" spans="1:9" ht="25.5">
      <c r="A211" s="26"/>
      <c r="B211" s="2" t="s">
        <v>318</v>
      </c>
      <c r="C211" s="43">
        <v>1</v>
      </c>
      <c r="D211" s="26"/>
      <c r="E211" s="52">
        <v>8</v>
      </c>
      <c r="F211" s="52">
        <v>3.5</v>
      </c>
      <c r="G211" s="52">
        <v>0.5</v>
      </c>
      <c r="H211" s="44">
        <v>14</v>
      </c>
      <c r="I211" s="29" t="s">
        <v>35</v>
      </c>
    </row>
    <row r="212" spans="1:9" ht="25.5">
      <c r="A212" s="26"/>
      <c r="B212" s="2" t="s">
        <v>319</v>
      </c>
      <c r="C212" s="43">
        <v>16</v>
      </c>
      <c r="D212" s="26"/>
      <c r="E212" s="52">
        <v>3.5</v>
      </c>
      <c r="F212" s="52">
        <v>1</v>
      </c>
      <c r="G212" s="52">
        <v>0.5</v>
      </c>
      <c r="H212" s="44">
        <v>28</v>
      </c>
      <c r="I212" s="29" t="s">
        <v>35</v>
      </c>
    </row>
    <row r="213" spans="1:9" ht="25.5">
      <c r="A213" s="26"/>
      <c r="B213" s="37" t="s">
        <v>205</v>
      </c>
      <c r="C213" s="26"/>
      <c r="D213" s="26"/>
      <c r="E213" s="26"/>
      <c r="F213" s="26"/>
      <c r="G213" s="26"/>
      <c r="H213" s="53">
        <v>70</v>
      </c>
      <c r="I213" s="22" t="s">
        <v>35</v>
      </c>
    </row>
    <row r="214" spans="1:9" ht="76.5">
      <c r="A214" s="52">
        <v>8.0500000000000007</v>
      </c>
      <c r="B214" s="28" t="s">
        <v>320</v>
      </c>
      <c r="C214" s="28"/>
      <c r="D214" s="28"/>
      <c r="E214" s="28"/>
      <c r="F214" s="28"/>
      <c r="G214" s="28"/>
      <c r="H214" s="28"/>
      <c r="I214" s="28"/>
    </row>
    <row r="215" spans="1:9" ht="25.5">
      <c r="A215" s="26"/>
      <c r="B215" s="29" t="s">
        <v>321</v>
      </c>
      <c r="C215" s="43">
        <v>1</v>
      </c>
      <c r="D215" s="26"/>
      <c r="E215" s="52">
        <v>1080</v>
      </c>
      <c r="F215" s="26"/>
      <c r="G215" s="52">
        <v>0.5</v>
      </c>
      <c r="H215" s="44">
        <v>540</v>
      </c>
      <c r="I215" s="29" t="s">
        <v>35</v>
      </c>
    </row>
    <row r="216" spans="1:9" ht="25.5">
      <c r="A216" s="26"/>
      <c r="B216" s="29" t="s">
        <v>322</v>
      </c>
      <c r="C216" s="43">
        <v>-1</v>
      </c>
      <c r="D216" s="26"/>
      <c r="E216" s="52">
        <v>0</v>
      </c>
      <c r="F216" s="29" t="s">
        <v>323</v>
      </c>
      <c r="G216" s="52">
        <v>0.5</v>
      </c>
      <c r="H216" s="44">
        <v>0</v>
      </c>
      <c r="I216" s="29" t="s">
        <v>35</v>
      </c>
    </row>
    <row r="217" spans="1:9" ht="25.5">
      <c r="A217" s="26"/>
      <c r="B217" s="37" t="s">
        <v>205</v>
      </c>
      <c r="C217" s="26"/>
      <c r="D217" s="26"/>
      <c r="E217" s="26"/>
      <c r="F217" s="26"/>
      <c r="G217" s="26"/>
      <c r="H217" s="53">
        <v>540</v>
      </c>
      <c r="I217" s="22" t="s">
        <v>35</v>
      </c>
    </row>
    <row r="218" spans="1:9" ht="102">
      <c r="A218" s="57">
        <v>8.06</v>
      </c>
      <c r="B218" s="36" t="s">
        <v>324</v>
      </c>
      <c r="C218" s="28"/>
      <c r="D218" s="28"/>
      <c r="E218" s="28"/>
      <c r="F218" s="28"/>
      <c r="G218" s="28"/>
      <c r="H218" s="28"/>
      <c r="I218" s="28"/>
    </row>
    <row r="219" spans="1:9">
      <c r="A219" s="26"/>
      <c r="B219" s="22" t="s">
        <v>325</v>
      </c>
      <c r="C219" s="26"/>
      <c r="D219" s="26"/>
      <c r="E219" s="26"/>
      <c r="F219" s="26"/>
      <c r="G219" s="26"/>
      <c r="H219" s="26"/>
      <c r="I219" s="26"/>
    </row>
    <row r="220" spans="1:9" ht="25.5">
      <c r="A220" s="26"/>
      <c r="B220" s="29" t="s">
        <v>301</v>
      </c>
      <c r="C220" s="43">
        <v>3</v>
      </c>
      <c r="D220" s="26"/>
      <c r="E220" s="43">
        <v>5</v>
      </c>
      <c r="F220" s="54">
        <v>1.5</v>
      </c>
      <c r="G220" s="52">
        <v>0.33</v>
      </c>
      <c r="H220" s="44">
        <v>69.930000000000007</v>
      </c>
      <c r="I220" s="29" t="s">
        <v>35</v>
      </c>
    </row>
    <row r="221" spans="1:9" ht="25.5">
      <c r="A221" s="26"/>
      <c r="B221" s="29" t="s">
        <v>302</v>
      </c>
      <c r="C221" s="43">
        <v>1</v>
      </c>
      <c r="D221" s="26"/>
      <c r="E221" s="43">
        <v>3</v>
      </c>
      <c r="F221" s="54">
        <v>1.5</v>
      </c>
      <c r="G221" s="52">
        <v>0.33</v>
      </c>
      <c r="H221" s="44">
        <v>4</v>
      </c>
      <c r="I221" s="29" t="s">
        <v>35</v>
      </c>
    </row>
    <row r="222" spans="1:9" ht="25.5">
      <c r="A222" s="26"/>
      <c r="B222" s="29" t="s">
        <v>303</v>
      </c>
      <c r="C222" s="43">
        <v>2</v>
      </c>
      <c r="D222" s="26"/>
      <c r="E222" s="43">
        <v>3</v>
      </c>
      <c r="F222" s="54">
        <v>1.5</v>
      </c>
      <c r="G222" s="52">
        <v>0.33</v>
      </c>
      <c r="H222" s="44">
        <v>6.99</v>
      </c>
      <c r="I222" s="29" t="s">
        <v>35</v>
      </c>
    </row>
    <row r="223" spans="1:9" ht="25.5">
      <c r="A223" s="26"/>
      <c r="B223" s="37" t="s">
        <v>205</v>
      </c>
      <c r="C223" s="26"/>
      <c r="D223" s="26"/>
      <c r="E223" s="26"/>
      <c r="F223" s="26"/>
      <c r="G223" s="26"/>
      <c r="H223" s="53">
        <v>80.92</v>
      </c>
      <c r="I223" s="22" t="s">
        <v>35</v>
      </c>
    </row>
    <row r="224" spans="1:9">
      <c r="A224" s="59">
        <v>8</v>
      </c>
      <c r="B224" s="5" t="s">
        <v>69</v>
      </c>
      <c r="C224" s="26"/>
      <c r="D224" s="26"/>
      <c r="E224" s="26"/>
      <c r="F224" s="26"/>
      <c r="G224" s="26"/>
      <c r="H224" s="26"/>
      <c r="I224" s="26"/>
    </row>
    <row r="225" spans="1:9" ht="63.75">
      <c r="A225" s="57">
        <v>8.01</v>
      </c>
      <c r="B225" s="36" t="s">
        <v>326</v>
      </c>
      <c r="C225" s="28"/>
      <c r="D225" s="28"/>
      <c r="E225" s="28"/>
      <c r="F225" s="28"/>
      <c r="G225" s="28"/>
      <c r="H225" s="28"/>
      <c r="I225" s="28"/>
    </row>
    <row r="226" spans="1:9">
      <c r="A226" s="26"/>
      <c r="B226" s="29" t="s">
        <v>215</v>
      </c>
      <c r="C226" s="43">
        <v>1</v>
      </c>
      <c r="D226" s="26"/>
      <c r="E226" s="52">
        <v>12</v>
      </c>
      <c r="F226" s="52">
        <v>16</v>
      </c>
      <c r="G226" s="26"/>
      <c r="H226" s="44">
        <v>192</v>
      </c>
      <c r="I226" s="29" t="s">
        <v>33</v>
      </c>
    </row>
    <row r="227" spans="1:9">
      <c r="A227" s="26"/>
      <c r="B227" s="29" t="s">
        <v>215</v>
      </c>
      <c r="C227" s="43">
        <v>1</v>
      </c>
      <c r="D227" s="26"/>
      <c r="E227" s="52">
        <v>12</v>
      </c>
      <c r="F227" s="52">
        <v>14</v>
      </c>
      <c r="G227" s="26"/>
      <c r="H227" s="44">
        <v>168</v>
      </c>
      <c r="I227" s="29" t="s">
        <v>33</v>
      </c>
    </row>
    <row r="228" spans="1:9">
      <c r="A228" s="26"/>
      <c r="B228" s="29" t="s">
        <v>216</v>
      </c>
      <c r="C228" s="43">
        <v>1</v>
      </c>
      <c r="D228" s="26"/>
      <c r="E228" s="52">
        <v>12</v>
      </c>
      <c r="F228" s="52">
        <v>8</v>
      </c>
      <c r="G228" s="26"/>
      <c r="H228" s="44">
        <v>96</v>
      </c>
      <c r="I228" s="29" t="s">
        <v>33</v>
      </c>
    </row>
    <row r="229" spans="1:9">
      <c r="A229" s="26"/>
      <c r="B229" s="29" t="s">
        <v>217</v>
      </c>
      <c r="C229" s="43">
        <v>1</v>
      </c>
      <c r="D229" s="26"/>
      <c r="E229" s="52">
        <v>12</v>
      </c>
      <c r="F229" s="52">
        <v>15</v>
      </c>
      <c r="G229" s="26"/>
      <c r="H229" s="44">
        <v>180</v>
      </c>
      <c r="I229" s="29" t="s">
        <v>33</v>
      </c>
    </row>
    <row r="230" spans="1:9">
      <c r="A230" s="26"/>
      <c r="B230" s="29" t="s">
        <v>218</v>
      </c>
      <c r="C230" s="43">
        <v>1</v>
      </c>
      <c r="D230" s="26"/>
      <c r="E230" s="52">
        <v>12</v>
      </c>
      <c r="F230" s="52">
        <v>14</v>
      </c>
      <c r="G230" s="26"/>
      <c r="H230" s="44">
        <v>168</v>
      </c>
      <c r="I230" s="29" t="s">
        <v>33</v>
      </c>
    </row>
    <row r="231" spans="1:9">
      <c r="A231" s="26"/>
      <c r="B231" s="29" t="s">
        <v>219</v>
      </c>
      <c r="C231" s="43">
        <v>1</v>
      </c>
      <c r="D231" s="26"/>
      <c r="E231" s="52">
        <v>12</v>
      </c>
      <c r="F231" s="52">
        <v>17</v>
      </c>
      <c r="G231" s="26"/>
      <c r="H231" s="44">
        <v>204</v>
      </c>
      <c r="I231" s="29" t="s">
        <v>33</v>
      </c>
    </row>
    <row r="232" spans="1:9">
      <c r="A232" s="26"/>
      <c r="B232" s="29" t="s">
        <v>220</v>
      </c>
      <c r="C232" s="43">
        <v>4</v>
      </c>
      <c r="D232" s="26"/>
      <c r="E232" s="52">
        <v>5.5</v>
      </c>
      <c r="F232" s="52">
        <v>6</v>
      </c>
      <c r="G232" s="26"/>
      <c r="H232" s="44">
        <v>132</v>
      </c>
      <c r="I232" s="29" t="s">
        <v>33</v>
      </c>
    </row>
    <row r="233" spans="1:9">
      <c r="A233" s="26"/>
      <c r="B233" s="26"/>
      <c r="C233" s="26"/>
      <c r="D233" s="26"/>
      <c r="E233" s="26"/>
      <c r="F233" s="26"/>
      <c r="G233" s="26"/>
      <c r="H233" s="26"/>
      <c r="I233" s="26"/>
    </row>
    <row r="234" spans="1:9">
      <c r="A234" s="26"/>
      <c r="B234" s="22" t="s">
        <v>327</v>
      </c>
      <c r="C234" s="26"/>
      <c r="D234" s="26"/>
      <c r="E234" s="26"/>
      <c r="F234" s="26"/>
      <c r="G234" s="26"/>
      <c r="H234" s="26"/>
      <c r="I234" s="26"/>
    </row>
    <row r="235" spans="1:9">
      <c r="A235" s="26"/>
      <c r="B235" s="29" t="s">
        <v>301</v>
      </c>
      <c r="C235" s="43">
        <v>3</v>
      </c>
      <c r="D235" s="26"/>
      <c r="E235" s="43">
        <v>5</v>
      </c>
      <c r="F235" s="52">
        <v>1.75</v>
      </c>
      <c r="G235" s="26"/>
      <c r="H235" s="44">
        <v>26.25</v>
      </c>
      <c r="I235" s="29" t="s">
        <v>33</v>
      </c>
    </row>
    <row r="236" spans="1:9">
      <c r="A236" s="26"/>
      <c r="B236" s="29" t="s">
        <v>302</v>
      </c>
      <c r="C236" s="43">
        <v>1</v>
      </c>
      <c r="D236" s="26"/>
      <c r="E236" s="43">
        <v>3</v>
      </c>
      <c r="F236" s="52">
        <v>1.75</v>
      </c>
      <c r="G236" s="26"/>
      <c r="H236" s="44">
        <v>5.25</v>
      </c>
      <c r="I236" s="29" t="s">
        <v>33</v>
      </c>
    </row>
    <row r="237" spans="1:9">
      <c r="A237" s="26"/>
      <c r="B237" s="29" t="s">
        <v>303</v>
      </c>
      <c r="C237" s="43">
        <v>2</v>
      </c>
      <c r="D237" s="26"/>
      <c r="E237" s="43">
        <v>3</v>
      </c>
      <c r="F237" s="52">
        <v>1.75</v>
      </c>
      <c r="G237" s="26"/>
      <c r="H237" s="44">
        <v>10.5</v>
      </c>
      <c r="I237" s="29" t="s">
        <v>33</v>
      </c>
    </row>
    <row r="238" spans="1:9">
      <c r="A238" s="26"/>
      <c r="B238" s="29" t="s">
        <v>328</v>
      </c>
      <c r="C238" s="43">
        <v>2</v>
      </c>
      <c r="D238" s="26"/>
      <c r="E238" s="26"/>
      <c r="F238" s="26"/>
      <c r="G238" s="26"/>
      <c r="H238" s="26"/>
      <c r="I238" s="26"/>
    </row>
    <row r="239" spans="1:9" ht="25.5">
      <c r="A239" s="26"/>
      <c r="B239" s="37" t="s">
        <v>205</v>
      </c>
      <c r="C239" s="26"/>
      <c r="D239" s="26"/>
      <c r="E239" s="26"/>
      <c r="F239" s="26"/>
      <c r="G239" s="26"/>
      <c r="H239" s="53">
        <v>1182</v>
      </c>
      <c r="I239" s="22" t="s">
        <v>33</v>
      </c>
    </row>
    <row r="240" spans="1:9" ht="63.75">
      <c r="A240" s="57">
        <v>8.02</v>
      </c>
      <c r="B240" s="28" t="s">
        <v>329</v>
      </c>
      <c r="C240" s="32"/>
      <c r="D240" s="32"/>
      <c r="E240" s="32"/>
      <c r="F240" s="32"/>
      <c r="G240" s="32"/>
      <c r="H240" s="32"/>
      <c r="I240" s="32"/>
    </row>
    <row r="241" spans="1:9">
      <c r="A241" s="26"/>
      <c r="B241" s="29" t="s">
        <v>215</v>
      </c>
      <c r="C241" s="43">
        <v>2</v>
      </c>
      <c r="D241" s="26"/>
      <c r="E241" s="52">
        <v>12</v>
      </c>
      <c r="F241" s="26"/>
      <c r="G241" s="52">
        <v>11</v>
      </c>
      <c r="H241" s="44">
        <v>264</v>
      </c>
      <c r="I241" s="29" t="s">
        <v>33</v>
      </c>
    </row>
    <row r="242" spans="1:9">
      <c r="A242" s="26"/>
      <c r="B242" s="26"/>
      <c r="C242" s="43">
        <v>2</v>
      </c>
      <c r="D242" s="26"/>
      <c r="E242" s="52">
        <v>16</v>
      </c>
      <c r="F242" s="26"/>
      <c r="G242" s="52">
        <v>11</v>
      </c>
      <c r="H242" s="44">
        <v>352</v>
      </c>
      <c r="I242" s="29" t="s">
        <v>33</v>
      </c>
    </row>
    <row r="243" spans="1:9">
      <c r="A243" s="26"/>
      <c r="B243" s="29" t="s">
        <v>215</v>
      </c>
      <c r="C243" s="43">
        <v>2</v>
      </c>
      <c r="D243" s="26"/>
      <c r="E243" s="52">
        <v>12</v>
      </c>
      <c r="F243" s="26"/>
      <c r="G243" s="52">
        <v>11</v>
      </c>
      <c r="H243" s="44">
        <v>264</v>
      </c>
      <c r="I243" s="29" t="s">
        <v>33</v>
      </c>
    </row>
    <row r="244" spans="1:9">
      <c r="A244" s="26"/>
      <c r="B244" s="26"/>
      <c r="C244" s="43">
        <v>2</v>
      </c>
      <c r="D244" s="26"/>
      <c r="E244" s="52">
        <v>14</v>
      </c>
      <c r="F244" s="26"/>
      <c r="G244" s="52">
        <v>11</v>
      </c>
      <c r="H244" s="44">
        <v>308</v>
      </c>
      <c r="I244" s="29" t="s">
        <v>33</v>
      </c>
    </row>
    <row r="245" spans="1:9">
      <c r="A245" s="26"/>
      <c r="B245" s="29" t="s">
        <v>216</v>
      </c>
      <c r="C245" s="43">
        <v>2</v>
      </c>
      <c r="D245" s="26"/>
      <c r="E245" s="52">
        <v>12</v>
      </c>
      <c r="F245" s="26"/>
      <c r="G245" s="52">
        <v>11</v>
      </c>
      <c r="H245" s="44">
        <v>264</v>
      </c>
      <c r="I245" s="29" t="s">
        <v>33</v>
      </c>
    </row>
    <row r="246" spans="1:9">
      <c r="A246" s="26"/>
      <c r="B246" s="26"/>
      <c r="C246" s="43">
        <v>2</v>
      </c>
      <c r="D246" s="26"/>
      <c r="E246" s="52">
        <v>8</v>
      </c>
      <c r="F246" s="26"/>
      <c r="G246" s="52">
        <v>11</v>
      </c>
      <c r="H246" s="44">
        <v>176</v>
      </c>
      <c r="I246" s="29" t="s">
        <v>33</v>
      </c>
    </row>
    <row r="247" spans="1:9">
      <c r="A247" s="26"/>
      <c r="B247" s="29" t="s">
        <v>217</v>
      </c>
      <c r="C247" s="43">
        <v>2</v>
      </c>
      <c r="D247" s="26"/>
      <c r="E247" s="52">
        <v>12</v>
      </c>
      <c r="F247" s="26"/>
      <c r="G247" s="52">
        <v>11</v>
      </c>
      <c r="H247" s="44">
        <v>264</v>
      </c>
      <c r="I247" s="29" t="s">
        <v>33</v>
      </c>
    </row>
    <row r="248" spans="1:9">
      <c r="A248" s="26"/>
      <c r="B248" s="26"/>
      <c r="C248" s="43">
        <v>2</v>
      </c>
      <c r="D248" s="26"/>
      <c r="E248" s="52">
        <v>15</v>
      </c>
      <c r="F248" s="26"/>
      <c r="G248" s="52">
        <v>11</v>
      </c>
      <c r="H248" s="44">
        <v>330</v>
      </c>
      <c r="I248" s="29" t="s">
        <v>33</v>
      </c>
    </row>
    <row r="249" spans="1:9">
      <c r="A249" s="26"/>
      <c r="B249" s="29" t="s">
        <v>218</v>
      </c>
      <c r="C249" s="43">
        <v>2</v>
      </c>
      <c r="D249" s="26"/>
      <c r="E249" s="52">
        <v>12</v>
      </c>
      <c r="F249" s="26"/>
      <c r="G249" s="52">
        <v>11</v>
      </c>
      <c r="H249" s="44">
        <v>264</v>
      </c>
      <c r="I249" s="29" t="s">
        <v>33</v>
      </c>
    </row>
    <row r="250" spans="1:9">
      <c r="A250" s="26"/>
      <c r="B250" s="26"/>
      <c r="C250" s="43">
        <v>2</v>
      </c>
      <c r="D250" s="26"/>
      <c r="E250" s="52">
        <v>14</v>
      </c>
      <c r="F250" s="26"/>
      <c r="G250" s="52">
        <v>11</v>
      </c>
      <c r="H250" s="44">
        <v>308</v>
      </c>
      <c r="I250" s="29" t="s">
        <v>33</v>
      </c>
    </row>
    <row r="251" spans="1:9">
      <c r="A251" s="26"/>
      <c r="B251" s="29" t="s">
        <v>219</v>
      </c>
      <c r="C251" s="43">
        <v>1</v>
      </c>
      <c r="D251" s="26"/>
      <c r="E251" s="52">
        <v>14</v>
      </c>
      <c r="F251" s="26"/>
      <c r="G251" s="52">
        <v>11</v>
      </c>
      <c r="H251" s="44">
        <v>154</v>
      </c>
      <c r="I251" s="29" t="s">
        <v>33</v>
      </c>
    </row>
    <row r="252" spans="1:9">
      <c r="A252" s="26"/>
      <c r="B252" s="26"/>
      <c r="C252" s="43">
        <v>2</v>
      </c>
      <c r="D252" s="26"/>
      <c r="E252" s="52">
        <v>16</v>
      </c>
      <c r="F252" s="26"/>
      <c r="G252" s="52">
        <v>11</v>
      </c>
      <c r="H252" s="44">
        <v>352</v>
      </c>
      <c r="I252" s="29" t="s">
        <v>33</v>
      </c>
    </row>
    <row r="253" spans="1:9">
      <c r="A253" s="26"/>
      <c r="B253" s="29" t="s">
        <v>220</v>
      </c>
      <c r="C253" s="43">
        <v>4</v>
      </c>
      <c r="D253" s="26"/>
      <c r="E253" s="52">
        <v>5</v>
      </c>
      <c r="F253" s="26"/>
      <c r="G253" s="52">
        <v>11</v>
      </c>
      <c r="H253" s="44">
        <v>220</v>
      </c>
      <c r="I253" s="29" t="s">
        <v>33</v>
      </c>
    </row>
    <row r="254" spans="1:9">
      <c r="A254" s="26"/>
      <c r="B254" s="26"/>
      <c r="C254" s="43">
        <v>4</v>
      </c>
      <c r="D254" s="26"/>
      <c r="E254" s="52">
        <v>6</v>
      </c>
      <c r="F254" s="26"/>
      <c r="G254" s="52">
        <v>11</v>
      </c>
      <c r="H254" s="44">
        <v>264</v>
      </c>
      <c r="I254" s="29" t="s">
        <v>33</v>
      </c>
    </row>
    <row r="255" spans="1:9" ht="25.5">
      <c r="A255" s="26"/>
      <c r="B255" s="135" t="s">
        <v>330</v>
      </c>
      <c r="C255" s="136"/>
      <c r="D255" s="136"/>
      <c r="E255" s="137"/>
      <c r="F255" s="126" t="s">
        <v>292</v>
      </c>
      <c r="G255" s="127"/>
      <c r="H255" s="53">
        <v>3784</v>
      </c>
      <c r="I255" s="22" t="s">
        <v>33</v>
      </c>
    </row>
    <row r="256" spans="1:9">
      <c r="A256" s="26"/>
      <c r="B256" s="37" t="s">
        <v>295</v>
      </c>
      <c r="C256" s="26"/>
      <c r="D256" s="26"/>
      <c r="E256" s="26"/>
      <c r="F256" s="26"/>
      <c r="G256" s="26"/>
      <c r="H256" s="44">
        <v>0</v>
      </c>
      <c r="I256" s="29" t="s">
        <v>33</v>
      </c>
    </row>
    <row r="257" spans="1:9">
      <c r="A257" s="26"/>
      <c r="B257" s="2" t="s">
        <v>331</v>
      </c>
      <c r="C257" s="43">
        <v>2</v>
      </c>
      <c r="D257" s="26"/>
      <c r="E257" s="52">
        <v>204</v>
      </c>
      <c r="F257" s="26"/>
      <c r="G257" s="26"/>
      <c r="H257" s="44">
        <v>408</v>
      </c>
      <c r="I257" s="29" t="s">
        <v>33</v>
      </c>
    </row>
    <row r="258" spans="1:9">
      <c r="A258" s="26"/>
      <c r="B258" s="37" t="s">
        <v>332</v>
      </c>
      <c r="C258" s="26"/>
      <c r="D258" s="26"/>
      <c r="E258" s="26"/>
      <c r="F258" s="26"/>
      <c r="G258" s="26"/>
      <c r="H258" s="26"/>
      <c r="I258" s="26"/>
    </row>
    <row r="259" spans="1:9" ht="25.5">
      <c r="A259" s="26"/>
      <c r="B259" s="2" t="s">
        <v>333</v>
      </c>
      <c r="C259" s="43">
        <v>1</v>
      </c>
      <c r="D259" s="26"/>
      <c r="E259" s="52">
        <v>108</v>
      </c>
      <c r="F259" s="26"/>
      <c r="G259" s="26"/>
      <c r="H259" s="44">
        <v>108</v>
      </c>
      <c r="I259" s="29" t="s">
        <v>33</v>
      </c>
    </row>
    <row r="260" spans="1:9" ht="25.5">
      <c r="A260" s="26"/>
      <c r="B260" s="26"/>
      <c r="C260" s="26"/>
      <c r="D260" s="26"/>
      <c r="E260" s="26"/>
      <c r="F260" s="126" t="s">
        <v>304</v>
      </c>
      <c r="G260" s="127"/>
      <c r="H260" s="53">
        <v>516</v>
      </c>
      <c r="I260" s="22" t="s">
        <v>33</v>
      </c>
    </row>
    <row r="261" spans="1:9" ht="25.5">
      <c r="A261" s="26"/>
      <c r="B261" s="37" t="s">
        <v>205</v>
      </c>
      <c r="C261" s="26"/>
      <c r="D261" s="26"/>
      <c r="E261" s="26"/>
      <c r="F261" s="133" t="s">
        <v>334</v>
      </c>
      <c r="G261" s="134"/>
      <c r="H261" s="53">
        <v>3268</v>
      </c>
      <c r="I261" s="22" t="s">
        <v>33</v>
      </c>
    </row>
    <row r="262" spans="1:9" ht="76.5">
      <c r="A262" s="52">
        <v>9.0299999999999994</v>
      </c>
      <c r="B262" s="28" t="s">
        <v>335</v>
      </c>
      <c r="C262" s="28"/>
      <c r="D262" s="28"/>
      <c r="E262" s="28"/>
      <c r="F262" s="28"/>
      <c r="G262" s="28"/>
      <c r="H262" s="28"/>
      <c r="I262" s="28"/>
    </row>
    <row r="263" spans="1:9">
      <c r="A263" s="26"/>
      <c r="B263" s="26"/>
      <c r="C263" s="43">
        <v>1</v>
      </c>
      <c r="D263" s="26"/>
      <c r="E263" s="52">
        <v>136</v>
      </c>
      <c r="F263" s="58">
        <v>11</v>
      </c>
      <c r="G263" s="26"/>
      <c r="H263" s="44">
        <v>1496</v>
      </c>
      <c r="I263" s="29" t="s">
        <v>33</v>
      </c>
    </row>
    <row r="264" spans="1:9" ht="25.5">
      <c r="A264" s="26"/>
      <c r="B264" s="26"/>
      <c r="C264" s="26"/>
      <c r="D264" s="26"/>
      <c r="E264" s="26"/>
      <c r="F264" s="126" t="s">
        <v>292</v>
      </c>
      <c r="G264" s="127"/>
      <c r="H264" s="53">
        <v>1496</v>
      </c>
      <c r="I264" s="22" t="s">
        <v>33</v>
      </c>
    </row>
    <row r="265" spans="1:9">
      <c r="A265" s="26"/>
      <c r="B265" s="135" t="s">
        <v>330</v>
      </c>
      <c r="C265" s="136"/>
      <c r="D265" s="136"/>
      <c r="E265" s="137"/>
      <c r="F265" s="26"/>
      <c r="G265" s="26"/>
      <c r="H265" s="26"/>
      <c r="I265" s="26"/>
    </row>
    <row r="266" spans="1:9">
      <c r="A266" s="26"/>
      <c r="B266" s="37" t="s">
        <v>295</v>
      </c>
      <c r="C266" s="26"/>
      <c r="D266" s="26"/>
      <c r="E266" s="26"/>
      <c r="F266" s="26"/>
      <c r="G266" s="26"/>
      <c r="H266" s="26"/>
      <c r="I266" s="26"/>
    </row>
    <row r="267" spans="1:9">
      <c r="A267" s="26"/>
      <c r="B267" s="29" t="s">
        <v>296</v>
      </c>
      <c r="C267" s="43">
        <v>1</v>
      </c>
      <c r="D267" s="26"/>
      <c r="E267" s="52">
        <v>12</v>
      </c>
      <c r="F267" s="52">
        <v>0.75</v>
      </c>
      <c r="G267" s="54">
        <v>8.5</v>
      </c>
      <c r="H267" s="44">
        <v>76.5</v>
      </c>
      <c r="I267" s="29" t="s">
        <v>33</v>
      </c>
    </row>
    <row r="268" spans="1:9">
      <c r="A268" s="26"/>
      <c r="B268" s="37" t="s">
        <v>332</v>
      </c>
      <c r="C268" s="26"/>
      <c r="D268" s="26"/>
      <c r="E268" s="26"/>
      <c r="F268" s="26"/>
      <c r="G268" s="26"/>
      <c r="H268" s="26"/>
      <c r="I268" s="26"/>
    </row>
    <row r="269" spans="1:9" ht="25.5">
      <c r="A269" s="26"/>
      <c r="B269" s="2" t="s">
        <v>333</v>
      </c>
      <c r="C269" s="43">
        <v>1</v>
      </c>
      <c r="D269" s="26"/>
      <c r="E269" s="52">
        <v>108</v>
      </c>
      <c r="F269" s="26"/>
      <c r="G269" s="26"/>
      <c r="H269" s="44">
        <v>108</v>
      </c>
      <c r="I269" s="29" t="s">
        <v>33</v>
      </c>
    </row>
    <row r="270" spans="1:9" ht="25.5">
      <c r="A270" s="26"/>
      <c r="B270" s="26"/>
      <c r="C270" s="26"/>
      <c r="D270" s="26"/>
      <c r="E270" s="26"/>
      <c r="F270" s="126" t="s">
        <v>304</v>
      </c>
      <c r="G270" s="127"/>
      <c r="H270" s="53">
        <v>184.5</v>
      </c>
      <c r="I270" s="22" t="s">
        <v>33</v>
      </c>
    </row>
    <row r="271" spans="1:9" ht="25.5">
      <c r="A271" s="26"/>
      <c r="B271" s="37" t="s">
        <v>205</v>
      </c>
      <c r="C271" s="26"/>
      <c r="D271" s="26"/>
      <c r="E271" s="26"/>
      <c r="F271" s="26"/>
      <c r="G271" s="26"/>
      <c r="H271" s="53">
        <v>1311.5</v>
      </c>
      <c r="I271" s="22" t="s">
        <v>33</v>
      </c>
    </row>
    <row r="272" spans="1:9">
      <c r="A272" s="59">
        <v>9</v>
      </c>
      <c r="B272" s="5" t="s">
        <v>73</v>
      </c>
      <c r="C272" s="26"/>
      <c r="D272" s="26"/>
      <c r="E272" s="26"/>
      <c r="F272" s="26"/>
      <c r="G272" s="26"/>
      <c r="H272" s="26"/>
      <c r="I272" s="26"/>
    </row>
    <row r="273" spans="1:9" ht="51">
      <c r="A273" s="52">
        <v>9.01</v>
      </c>
      <c r="B273" s="28" t="s">
        <v>336</v>
      </c>
      <c r="C273" s="32"/>
      <c r="D273" s="32"/>
      <c r="E273" s="32"/>
      <c r="F273" s="32"/>
      <c r="G273" s="32"/>
      <c r="H273" s="32"/>
      <c r="I273" s="32"/>
    </row>
    <row r="274" spans="1:9" ht="25.5">
      <c r="A274" s="26"/>
      <c r="B274" s="26"/>
      <c r="C274" s="43">
        <v>1</v>
      </c>
      <c r="D274" s="26"/>
      <c r="E274" s="52">
        <v>1080</v>
      </c>
      <c r="F274" s="26"/>
      <c r="G274" s="52">
        <v>0.33</v>
      </c>
      <c r="H274" s="44">
        <v>356.4</v>
      </c>
      <c r="I274" s="29" t="s">
        <v>35</v>
      </c>
    </row>
    <row r="275" spans="1:9" ht="25.5">
      <c r="A275" s="26"/>
      <c r="B275" s="2" t="s">
        <v>221</v>
      </c>
      <c r="C275" s="43">
        <v>1</v>
      </c>
      <c r="D275" s="26"/>
      <c r="E275" s="52">
        <v>136</v>
      </c>
      <c r="F275" s="52">
        <v>3</v>
      </c>
      <c r="G275" s="52">
        <v>1</v>
      </c>
      <c r="H275" s="44">
        <v>408</v>
      </c>
      <c r="I275" s="29" t="s">
        <v>35</v>
      </c>
    </row>
    <row r="276" spans="1:9" ht="25.5">
      <c r="A276" s="26"/>
      <c r="B276" s="37" t="s">
        <v>205</v>
      </c>
      <c r="C276" s="26"/>
      <c r="D276" s="26"/>
      <c r="E276" s="26"/>
      <c r="F276" s="26"/>
      <c r="G276" s="26"/>
      <c r="H276" s="53">
        <v>764.4</v>
      </c>
      <c r="I276" s="22" t="s">
        <v>35</v>
      </c>
    </row>
    <row r="277" spans="1:9" ht="63.75">
      <c r="A277" s="57">
        <v>9.02</v>
      </c>
      <c r="B277" s="28" t="s">
        <v>337</v>
      </c>
      <c r="C277" s="32"/>
      <c r="D277" s="32"/>
      <c r="E277" s="32"/>
      <c r="F277" s="32"/>
      <c r="G277" s="32"/>
      <c r="H277" s="32"/>
      <c r="I277" s="32"/>
    </row>
    <row r="278" spans="1:9" ht="25.5">
      <c r="A278" s="26"/>
      <c r="B278" s="2" t="s">
        <v>229</v>
      </c>
      <c r="C278" s="43">
        <v>1</v>
      </c>
      <c r="D278" s="26"/>
      <c r="E278" s="52">
        <v>1080</v>
      </c>
      <c r="F278" s="26"/>
      <c r="G278" s="52">
        <v>0.25</v>
      </c>
      <c r="H278" s="44">
        <v>270</v>
      </c>
      <c r="I278" s="29" t="s">
        <v>35</v>
      </c>
    </row>
    <row r="279" spans="1:9" ht="25.5">
      <c r="A279" s="26"/>
      <c r="B279" s="2" t="s">
        <v>221</v>
      </c>
      <c r="C279" s="43">
        <v>1</v>
      </c>
      <c r="D279" s="26"/>
      <c r="E279" s="52">
        <v>136</v>
      </c>
      <c r="F279" s="52">
        <v>3</v>
      </c>
      <c r="G279" s="52">
        <v>0.25</v>
      </c>
      <c r="H279" s="44">
        <v>102</v>
      </c>
      <c r="I279" s="29" t="s">
        <v>35</v>
      </c>
    </row>
    <row r="280" spans="1:9" ht="25.5">
      <c r="A280" s="26"/>
      <c r="B280" s="37" t="s">
        <v>205</v>
      </c>
      <c r="C280" s="26"/>
      <c r="D280" s="26"/>
      <c r="E280" s="26"/>
      <c r="F280" s="26"/>
      <c r="G280" s="26"/>
      <c r="H280" s="53">
        <v>372</v>
      </c>
      <c r="I280" s="22" t="s">
        <v>35</v>
      </c>
    </row>
    <row r="281" spans="1:9">
      <c r="A281" s="26"/>
      <c r="B281" s="26"/>
      <c r="C281" s="26"/>
      <c r="D281" s="26"/>
      <c r="E281" s="26"/>
      <c r="F281" s="26"/>
      <c r="G281" s="26"/>
      <c r="H281" s="26"/>
      <c r="I281" s="26"/>
    </row>
    <row r="282" spans="1:9" ht="89.25">
      <c r="A282" s="52">
        <v>9.0299999999999994</v>
      </c>
      <c r="B282" s="28" t="s">
        <v>338</v>
      </c>
      <c r="C282" s="28"/>
      <c r="D282" s="28"/>
      <c r="E282" s="28"/>
      <c r="F282" s="28"/>
      <c r="G282" s="28"/>
      <c r="H282" s="28"/>
      <c r="I282" s="28"/>
    </row>
    <row r="283" spans="1:9">
      <c r="A283" s="26"/>
      <c r="B283" s="2" t="s">
        <v>221</v>
      </c>
      <c r="C283" s="43">
        <v>1</v>
      </c>
      <c r="D283" s="26"/>
      <c r="E283" s="52">
        <v>136</v>
      </c>
      <c r="F283" s="52">
        <v>3</v>
      </c>
      <c r="G283" s="26"/>
      <c r="H283" s="44">
        <v>408</v>
      </c>
      <c r="I283" s="29" t="s">
        <v>33</v>
      </c>
    </row>
    <row r="284" spans="1:9" ht="25.5">
      <c r="A284" s="26"/>
      <c r="B284" s="37" t="s">
        <v>205</v>
      </c>
      <c r="C284" s="26"/>
      <c r="D284" s="26"/>
      <c r="E284" s="26"/>
      <c r="F284" s="26"/>
      <c r="G284" s="26"/>
      <c r="H284" s="53">
        <v>408</v>
      </c>
      <c r="I284" s="22" t="s">
        <v>33</v>
      </c>
    </row>
    <row r="285" spans="1:9" ht="76.5">
      <c r="A285" s="57">
        <v>9.0399999999999991</v>
      </c>
      <c r="B285" s="28" t="s">
        <v>339</v>
      </c>
      <c r="C285" s="32"/>
      <c r="D285" s="32"/>
      <c r="E285" s="32"/>
      <c r="F285" s="138" t="s">
        <v>340</v>
      </c>
      <c r="G285" s="139"/>
      <c r="H285" s="32"/>
      <c r="I285" s="32"/>
    </row>
    <row r="286" spans="1:9" ht="25.5">
      <c r="A286" s="26"/>
      <c r="B286" s="2" t="s">
        <v>341</v>
      </c>
      <c r="C286" s="43">
        <v>1</v>
      </c>
      <c r="D286" s="26"/>
      <c r="E286" s="52">
        <v>136</v>
      </c>
      <c r="F286" s="52">
        <v>0.5</v>
      </c>
      <c r="G286" s="26"/>
      <c r="H286" s="44">
        <v>68</v>
      </c>
      <c r="I286" s="29" t="s">
        <v>81</v>
      </c>
    </row>
    <row r="287" spans="1:9" ht="25.5">
      <c r="A287" s="26"/>
      <c r="B287" s="37" t="s">
        <v>205</v>
      </c>
      <c r="C287" s="26"/>
      <c r="D287" s="26"/>
      <c r="E287" s="26"/>
      <c r="F287" s="26"/>
      <c r="G287" s="26"/>
      <c r="H287" s="53">
        <v>68</v>
      </c>
      <c r="I287" s="22" t="s">
        <v>81</v>
      </c>
    </row>
    <row r="288" spans="1:9" ht="102">
      <c r="A288" s="57">
        <v>9.0500000000000007</v>
      </c>
      <c r="B288" s="28" t="s">
        <v>342</v>
      </c>
      <c r="C288" s="28"/>
      <c r="D288" s="28"/>
      <c r="E288" s="28"/>
      <c r="F288" s="28"/>
      <c r="G288" s="28"/>
      <c r="H288" s="28"/>
      <c r="I288" s="28"/>
    </row>
    <row r="289" spans="1:9">
      <c r="A289" s="26"/>
      <c r="B289" s="29" t="s">
        <v>220</v>
      </c>
      <c r="C289" s="43">
        <v>2</v>
      </c>
      <c r="D289" s="26"/>
      <c r="E289" s="52">
        <v>5.5</v>
      </c>
      <c r="F289" s="52">
        <v>6</v>
      </c>
      <c r="G289" s="26"/>
      <c r="H289" s="44">
        <v>66</v>
      </c>
      <c r="I289" s="29" t="s">
        <v>33</v>
      </c>
    </row>
    <row r="290" spans="1:9">
      <c r="A290" s="26"/>
      <c r="B290" s="29" t="s">
        <v>216</v>
      </c>
      <c r="C290" s="43">
        <v>1</v>
      </c>
      <c r="D290" s="26"/>
      <c r="E290" s="52">
        <v>12</v>
      </c>
      <c r="F290" s="52">
        <v>8</v>
      </c>
      <c r="G290" s="26"/>
      <c r="H290" s="44">
        <v>96</v>
      </c>
      <c r="I290" s="29" t="s">
        <v>33</v>
      </c>
    </row>
    <row r="291" spans="1:9" ht="25.5">
      <c r="A291" s="26"/>
      <c r="B291" s="37" t="s">
        <v>205</v>
      </c>
      <c r="C291" s="26"/>
      <c r="D291" s="26"/>
      <c r="E291" s="26"/>
      <c r="F291" s="26"/>
      <c r="G291" s="26"/>
      <c r="H291" s="53">
        <v>162</v>
      </c>
      <c r="I291" s="22" t="s">
        <v>33</v>
      </c>
    </row>
    <row r="292" spans="1:9" ht="165.75">
      <c r="A292" s="57">
        <v>9.06</v>
      </c>
      <c r="B292" s="28" t="s">
        <v>343</v>
      </c>
      <c r="C292" s="28"/>
      <c r="D292" s="28"/>
      <c r="E292" s="28"/>
      <c r="F292" s="28"/>
      <c r="G292" s="28"/>
      <c r="H292" s="28"/>
      <c r="I292" s="28"/>
    </row>
    <row r="293" spans="1:9">
      <c r="A293" s="26"/>
      <c r="B293" s="29" t="s">
        <v>215</v>
      </c>
      <c r="C293" s="43">
        <v>1</v>
      </c>
      <c r="D293" s="26"/>
      <c r="E293" s="43">
        <v>12</v>
      </c>
      <c r="F293" s="43">
        <v>16</v>
      </c>
      <c r="G293" s="26"/>
      <c r="H293" s="44">
        <v>192</v>
      </c>
      <c r="I293" s="29" t="s">
        <v>33</v>
      </c>
    </row>
    <row r="294" spans="1:9">
      <c r="A294" s="26"/>
      <c r="B294" s="29" t="s">
        <v>215</v>
      </c>
      <c r="C294" s="43">
        <v>1</v>
      </c>
      <c r="D294" s="26"/>
      <c r="E294" s="43">
        <v>12</v>
      </c>
      <c r="F294" s="43">
        <v>14</v>
      </c>
      <c r="G294" s="26"/>
      <c r="H294" s="44">
        <v>168</v>
      </c>
      <c r="I294" s="29" t="s">
        <v>33</v>
      </c>
    </row>
    <row r="295" spans="1:9">
      <c r="A295" s="26"/>
      <c r="B295" s="29" t="s">
        <v>216</v>
      </c>
      <c r="C295" s="43">
        <v>1</v>
      </c>
      <c r="D295" s="26"/>
      <c r="E295" s="43">
        <v>12</v>
      </c>
      <c r="F295" s="43">
        <v>8</v>
      </c>
      <c r="G295" s="26"/>
      <c r="H295" s="44">
        <v>96</v>
      </c>
      <c r="I295" s="29" t="s">
        <v>33</v>
      </c>
    </row>
    <row r="296" spans="1:9">
      <c r="A296" s="26"/>
      <c r="B296" s="29" t="s">
        <v>217</v>
      </c>
      <c r="C296" s="43">
        <v>1</v>
      </c>
      <c r="D296" s="26"/>
      <c r="E296" s="43">
        <v>12</v>
      </c>
      <c r="F296" s="43">
        <v>15</v>
      </c>
      <c r="G296" s="26"/>
      <c r="H296" s="44">
        <v>180</v>
      </c>
      <c r="I296" s="29" t="s">
        <v>33</v>
      </c>
    </row>
    <row r="297" spans="1:9">
      <c r="A297" s="26"/>
      <c r="B297" s="29" t="s">
        <v>218</v>
      </c>
      <c r="C297" s="43">
        <v>1</v>
      </c>
      <c r="D297" s="26"/>
      <c r="E297" s="43">
        <v>12</v>
      </c>
      <c r="F297" s="43">
        <v>14</v>
      </c>
      <c r="G297" s="26"/>
      <c r="H297" s="44">
        <v>168</v>
      </c>
      <c r="I297" s="29" t="s">
        <v>33</v>
      </c>
    </row>
    <row r="298" spans="1:9">
      <c r="A298" s="26"/>
      <c r="B298" s="29" t="s">
        <v>219</v>
      </c>
      <c r="C298" s="43">
        <v>1</v>
      </c>
      <c r="D298" s="26"/>
      <c r="E298" s="43">
        <v>12</v>
      </c>
      <c r="F298" s="43">
        <v>17</v>
      </c>
      <c r="G298" s="26"/>
      <c r="H298" s="44">
        <v>204</v>
      </c>
      <c r="I298" s="29" t="s">
        <v>33</v>
      </c>
    </row>
    <row r="299" spans="1:9">
      <c r="A299" s="26"/>
      <c r="B299" s="29" t="s">
        <v>220</v>
      </c>
      <c r="C299" s="43">
        <v>4</v>
      </c>
      <c r="D299" s="26"/>
      <c r="E299" s="54">
        <v>5.5</v>
      </c>
      <c r="F299" s="43">
        <v>6</v>
      </c>
      <c r="G299" s="26"/>
      <c r="H299" s="44">
        <v>132</v>
      </c>
      <c r="I299" s="29" t="s">
        <v>33</v>
      </c>
    </row>
    <row r="300" spans="1:9" ht="25.5">
      <c r="A300" s="26"/>
      <c r="B300" s="37" t="s">
        <v>205</v>
      </c>
      <c r="C300" s="26"/>
      <c r="D300" s="26"/>
      <c r="E300" s="26"/>
      <c r="F300" s="26"/>
      <c r="G300" s="26"/>
      <c r="H300" s="53">
        <v>1140</v>
      </c>
      <c r="I300" s="22" t="s">
        <v>33</v>
      </c>
    </row>
    <row r="301" spans="1:9" ht="140.25">
      <c r="A301" s="57">
        <v>9.08</v>
      </c>
      <c r="B301" s="28" t="s">
        <v>344</v>
      </c>
      <c r="C301" s="28"/>
      <c r="D301" s="28"/>
      <c r="E301" s="28"/>
      <c r="F301" s="28"/>
      <c r="G301" s="28"/>
      <c r="H301" s="28"/>
      <c r="I301" s="28"/>
    </row>
    <row r="302" spans="1:9">
      <c r="A302" s="26"/>
      <c r="B302" s="29" t="s">
        <v>345</v>
      </c>
      <c r="C302" s="70">
        <v>16</v>
      </c>
      <c r="D302" s="26"/>
      <c r="E302" s="71">
        <v>3.5</v>
      </c>
      <c r="F302" s="72">
        <v>1</v>
      </c>
      <c r="G302" s="26"/>
      <c r="H302" s="66">
        <v>56</v>
      </c>
      <c r="I302" s="29" t="s">
        <v>346</v>
      </c>
    </row>
    <row r="303" spans="1:9">
      <c r="A303" s="26"/>
      <c r="B303" s="26"/>
      <c r="C303" s="70">
        <v>16</v>
      </c>
      <c r="D303" s="26"/>
      <c r="E303" s="71">
        <v>3.5</v>
      </c>
      <c r="F303" s="72">
        <v>0.5</v>
      </c>
      <c r="G303" s="26"/>
      <c r="H303" s="66">
        <v>28</v>
      </c>
      <c r="I303" s="29" t="s">
        <v>346</v>
      </c>
    </row>
    <row r="304" spans="1:9">
      <c r="A304" s="26"/>
      <c r="B304" s="29" t="s">
        <v>347</v>
      </c>
      <c r="C304" s="70">
        <v>1</v>
      </c>
      <c r="D304" s="26"/>
      <c r="E304" s="71">
        <v>15</v>
      </c>
      <c r="F304" s="72">
        <v>5</v>
      </c>
      <c r="G304" s="26"/>
      <c r="H304" s="66">
        <v>75</v>
      </c>
      <c r="I304" s="29" t="s">
        <v>346</v>
      </c>
    </row>
    <row r="305" spans="1:9" ht="25.5">
      <c r="A305" s="26"/>
      <c r="B305" s="37" t="s">
        <v>205</v>
      </c>
      <c r="C305" s="26"/>
      <c r="D305" s="26"/>
      <c r="E305" s="26"/>
      <c r="F305" s="26"/>
      <c r="G305" s="26"/>
      <c r="H305" s="53">
        <v>159</v>
      </c>
      <c r="I305" s="22" t="s">
        <v>33</v>
      </c>
    </row>
    <row r="306" spans="1:9" ht="63.75">
      <c r="A306" s="57">
        <v>9.1</v>
      </c>
      <c r="B306" s="28" t="s">
        <v>348</v>
      </c>
      <c r="C306" s="32"/>
      <c r="D306" s="32"/>
      <c r="E306" s="32"/>
      <c r="F306" s="32"/>
      <c r="G306" s="32"/>
      <c r="H306" s="32"/>
      <c r="I306" s="32"/>
    </row>
    <row r="307" spans="1:9" ht="25.5">
      <c r="A307" s="26"/>
      <c r="B307" s="29" t="s">
        <v>349</v>
      </c>
      <c r="C307" s="43">
        <v>16</v>
      </c>
      <c r="D307" s="26"/>
      <c r="E307" s="52">
        <v>3.5</v>
      </c>
      <c r="F307" s="26"/>
      <c r="G307" s="26"/>
      <c r="H307" s="66">
        <v>56</v>
      </c>
      <c r="I307" s="29" t="s">
        <v>81</v>
      </c>
    </row>
    <row r="308" spans="1:9" ht="25.5">
      <c r="A308" s="26"/>
      <c r="B308" s="29" t="s">
        <v>350</v>
      </c>
      <c r="C308" s="43">
        <v>1</v>
      </c>
      <c r="D308" s="26"/>
      <c r="E308" s="52">
        <v>8</v>
      </c>
      <c r="F308" s="26"/>
      <c r="G308" s="26"/>
      <c r="H308" s="66">
        <v>8</v>
      </c>
      <c r="I308" s="29" t="s">
        <v>81</v>
      </c>
    </row>
    <row r="309" spans="1:9" ht="25.5">
      <c r="A309" s="26"/>
      <c r="B309" s="29" t="s">
        <v>351</v>
      </c>
      <c r="C309" s="43">
        <v>16</v>
      </c>
      <c r="D309" s="26"/>
      <c r="E309" s="52">
        <v>3.5</v>
      </c>
      <c r="F309" s="26"/>
      <c r="G309" s="26"/>
      <c r="H309" s="66">
        <v>56</v>
      </c>
      <c r="I309" s="29" t="s">
        <v>81</v>
      </c>
    </row>
    <row r="310" spans="1:9" ht="25.5">
      <c r="A310" s="26"/>
      <c r="B310" s="37" t="s">
        <v>205</v>
      </c>
      <c r="C310" s="26"/>
      <c r="D310" s="26"/>
      <c r="E310" s="26"/>
      <c r="F310" s="26"/>
      <c r="G310" s="26"/>
      <c r="H310" s="53">
        <v>120</v>
      </c>
      <c r="I310" s="22" t="s">
        <v>81</v>
      </c>
    </row>
    <row r="311" spans="1:9">
      <c r="A311" s="59">
        <v>10</v>
      </c>
      <c r="B311" s="5" t="s">
        <v>86</v>
      </c>
      <c r="C311" s="26"/>
      <c r="D311" s="26"/>
      <c r="E311" s="26"/>
      <c r="F311" s="26"/>
      <c r="G311" s="26"/>
      <c r="H311" s="26"/>
      <c r="I311" s="26"/>
    </row>
    <row r="312" spans="1:9" ht="127.5">
      <c r="A312" s="57">
        <v>11.01</v>
      </c>
      <c r="B312" s="28" t="s">
        <v>352</v>
      </c>
      <c r="C312" s="28"/>
      <c r="D312" s="28"/>
      <c r="E312" s="28"/>
      <c r="F312" s="28"/>
      <c r="G312" s="28"/>
      <c r="H312" s="28"/>
      <c r="I312" s="28"/>
    </row>
    <row r="313" spans="1:9" ht="25.5">
      <c r="A313" s="26"/>
      <c r="B313" s="2" t="s">
        <v>353</v>
      </c>
      <c r="C313" s="26"/>
      <c r="D313" s="26"/>
      <c r="E313" s="26"/>
      <c r="F313" s="26"/>
      <c r="G313" s="26"/>
      <c r="H313" s="44">
        <v>3268</v>
      </c>
      <c r="I313" s="29" t="s">
        <v>33</v>
      </c>
    </row>
    <row r="314" spans="1:9" ht="25.5">
      <c r="A314" s="26"/>
      <c r="B314" s="37" t="s">
        <v>205</v>
      </c>
      <c r="C314" s="26"/>
      <c r="D314" s="26"/>
      <c r="E314" s="26"/>
      <c r="F314" s="26"/>
      <c r="G314" s="26"/>
      <c r="H314" s="53">
        <v>3268</v>
      </c>
      <c r="I314" s="22" t="s">
        <v>33</v>
      </c>
    </row>
    <row r="315" spans="1:9" ht="140.25">
      <c r="A315" s="57">
        <v>11.02</v>
      </c>
      <c r="B315" s="28" t="s">
        <v>354</v>
      </c>
      <c r="C315" s="28"/>
      <c r="D315" s="28"/>
      <c r="E315" s="28"/>
      <c r="F315" s="28"/>
      <c r="G315" s="28"/>
      <c r="H315" s="28"/>
      <c r="I315" s="28"/>
    </row>
    <row r="316" spans="1:9">
      <c r="A316" s="26"/>
      <c r="B316" s="2" t="s">
        <v>355</v>
      </c>
      <c r="C316" s="26"/>
      <c r="D316" s="26"/>
      <c r="E316" s="26"/>
      <c r="F316" s="26"/>
      <c r="G316" s="26"/>
      <c r="H316" s="44">
        <v>1182</v>
      </c>
      <c r="I316" s="29" t="s">
        <v>33</v>
      </c>
    </row>
    <row r="317" spans="1:9" ht="25.5">
      <c r="A317" s="26"/>
      <c r="B317" s="37" t="s">
        <v>205</v>
      </c>
      <c r="C317" s="26"/>
      <c r="D317" s="26"/>
      <c r="E317" s="26"/>
      <c r="F317" s="26"/>
      <c r="G317" s="26"/>
      <c r="H317" s="53">
        <v>1182</v>
      </c>
      <c r="I317" s="22" t="s">
        <v>33</v>
      </c>
    </row>
    <row r="318" spans="1:9" ht="114.75">
      <c r="A318" s="57">
        <v>11.04</v>
      </c>
      <c r="B318" s="28" t="s">
        <v>356</v>
      </c>
      <c r="C318" s="28"/>
      <c r="D318" s="28"/>
      <c r="E318" s="28"/>
      <c r="F318" s="73" t="s">
        <v>357</v>
      </c>
      <c r="G318" s="28"/>
      <c r="H318" s="28"/>
      <c r="I318" s="28"/>
    </row>
    <row r="319" spans="1:9">
      <c r="A319" s="26"/>
      <c r="B319" s="37" t="s">
        <v>358</v>
      </c>
      <c r="C319" s="26"/>
      <c r="D319" s="26"/>
      <c r="E319" s="26"/>
      <c r="F319" s="26"/>
      <c r="G319" s="26"/>
      <c r="H319" s="26"/>
      <c r="I319" s="26"/>
    </row>
    <row r="320" spans="1:9" ht="25.5">
      <c r="A320" s="26"/>
      <c r="B320" s="2" t="s">
        <v>359</v>
      </c>
      <c r="C320" s="43">
        <v>1</v>
      </c>
      <c r="D320" s="26"/>
      <c r="E320" s="52">
        <v>204</v>
      </c>
      <c r="F320" s="43">
        <v>2</v>
      </c>
      <c r="G320" s="26"/>
      <c r="H320" s="44">
        <v>408</v>
      </c>
      <c r="I320" s="29" t="s">
        <v>33</v>
      </c>
    </row>
    <row r="321" spans="1:9" ht="25.5">
      <c r="A321" s="26"/>
      <c r="B321" s="37" t="s">
        <v>205</v>
      </c>
      <c r="C321" s="26"/>
      <c r="D321" s="26"/>
      <c r="E321" s="26"/>
      <c r="F321" s="26"/>
      <c r="G321" s="26"/>
      <c r="H321" s="53">
        <v>408</v>
      </c>
      <c r="I321" s="22" t="s">
        <v>33</v>
      </c>
    </row>
    <row r="322" spans="1:9" ht="89.25">
      <c r="A322" s="52">
        <v>11.06</v>
      </c>
      <c r="B322" s="28" t="s">
        <v>360</v>
      </c>
      <c r="C322" s="28"/>
      <c r="D322" s="28"/>
      <c r="E322" s="28"/>
      <c r="F322" s="28"/>
      <c r="G322" s="28"/>
      <c r="H322" s="28"/>
      <c r="I322" s="28"/>
    </row>
    <row r="323" spans="1:9">
      <c r="A323" s="26"/>
      <c r="B323" s="26"/>
      <c r="C323" s="26"/>
      <c r="D323" s="26"/>
      <c r="E323" s="26"/>
      <c r="F323" s="26"/>
      <c r="G323" s="26"/>
      <c r="H323" s="26"/>
      <c r="I323" s="26"/>
    </row>
    <row r="324" spans="1:9">
      <c r="A324" s="26"/>
      <c r="B324" s="2" t="s">
        <v>361</v>
      </c>
      <c r="C324" s="43">
        <v>1</v>
      </c>
      <c r="D324" s="26"/>
      <c r="E324" s="52">
        <v>136</v>
      </c>
      <c r="F324" s="43">
        <v>1</v>
      </c>
      <c r="G324" s="26"/>
      <c r="H324" s="44">
        <v>136</v>
      </c>
      <c r="I324" s="29" t="s">
        <v>33</v>
      </c>
    </row>
    <row r="325" spans="1:9" ht="25.5">
      <c r="A325" s="26"/>
      <c r="B325" s="37" t="s">
        <v>205</v>
      </c>
      <c r="C325" s="26"/>
      <c r="D325" s="26"/>
      <c r="E325" s="26"/>
      <c r="F325" s="26"/>
      <c r="G325" s="26"/>
      <c r="H325" s="53">
        <v>136</v>
      </c>
      <c r="I325" s="22" t="s">
        <v>33</v>
      </c>
    </row>
    <row r="326" spans="1:9" ht="51">
      <c r="A326" s="57">
        <v>11.07</v>
      </c>
      <c r="B326" s="36" t="s">
        <v>362</v>
      </c>
      <c r="C326" s="32"/>
      <c r="D326" s="32"/>
      <c r="E326" s="32"/>
      <c r="F326" s="32"/>
      <c r="G326" s="32"/>
      <c r="H326" s="32"/>
      <c r="I326" s="32"/>
    </row>
    <row r="327" spans="1:9">
      <c r="A327" s="26"/>
      <c r="B327" s="37" t="s">
        <v>358</v>
      </c>
      <c r="C327" s="26"/>
      <c r="D327" s="26"/>
      <c r="E327" s="26"/>
      <c r="F327" s="26"/>
      <c r="G327" s="26"/>
      <c r="H327" s="26"/>
      <c r="I327" s="26"/>
    </row>
    <row r="328" spans="1:9" ht="25.5">
      <c r="A328" s="26"/>
      <c r="B328" s="2" t="s">
        <v>359</v>
      </c>
      <c r="C328" s="43">
        <v>2</v>
      </c>
      <c r="D328" s="26"/>
      <c r="E328" s="52">
        <v>204</v>
      </c>
      <c r="F328" s="43">
        <v>1</v>
      </c>
      <c r="G328" s="26"/>
      <c r="H328" s="44">
        <v>408</v>
      </c>
      <c r="I328" s="29" t="s">
        <v>33</v>
      </c>
    </row>
    <row r="329" spans="1:9" ht="25.5">
      <c r="A329" s="26"/>
      <c r="B329" s="37" t="s">
        <v>205</v>
      </c>
      <c r="C329" s="26"/>
      <c r="D329" s="26"/>
      <c r="E329" s="26"/>
      <c r="F329" s="26"/>
      <c r="G329" s="26"/>
      <c r="H329" s="53">
        <v>408</v>
      </c>
      <c r="I329" s="22" t="s">
        <v>33</v>
      </c>
    </row>
    <row r="330" spans="1:9" ht="38.25">
      <c r="A330" s="59">
        <v>11</v>
      </c>
      <c r="B330" s="28" t="s">
        <v>91</v>
      </c>
      <c r="C330" s="32"/>
      <c r="D330" s="32"/>
      <c r="E330" s="32"/>
      <c r="F330" s="32"/>
      <c r="G330" s="32"/>
      <c r="H330" s="32"/>
      <c r="I330" s="32"/>
    </row>
    <row r="331" spans="1:9" ht="140.25">
      <c r="A331" s="57">
        <v>12.01</v>
      </c>
      <c r="B331" s="28" t="s">
        <v>363</v>
      </c>
      <c r="C331" s="28"/>
      <c r="D331" s="28"/>
      <c r="E331" s="28"/>
      <c r="F331" s="28"/>
      <c r="G331" s="28"/>
      <c r="H331" s="28"/>
      <c r="I331" s="28"/>
    </row>
    <row r="332" spans="1:9">
      <c r="A332" s="26"/>
      <c r="B332" s="29" t="s">
        <v>220</v>
      </c>
      <c r="C332" s="43">
        <v>2</v>
      </c>
      <c r="D332" s="26"/>
      <c r="E332" s="52">
        <v>23</v>
      </c>
      <c r="F332" s="26"/>
      <c r="G332" s="52">
        <v>7</v>
      </c>
      <c r="H332" s="44">
        <v>322</v>
      </c>
      <c r="I332" s="29" t="s">
        <v>33</v>
      </c>
    </row>
    <row r="333" spans="1:9">
      <c r="A333" s="26"/>
      <c r="B333" s="29" t="s">
        <v>216</v>
      </c>
      <c r="C333" s="43">
        <v>1</v>
      </c>
      <c r="D333" s="26"/>
      <c r="E333" s="52">
        <v>40</v>
      </c>
      <c r="F333" s="26"/>
      <c r="G333" s="52">
        <v>7</v>
      </c>
      <c r="H333" s="44">
        <v>280</v>
      </c>
      <c r="I333" s="29" t="s">
        <v>33</v>
      </c>
    </row>
    <row r="334" spans="1:9">
      <c r="A334" s="26"/>
      <c r="B334" s="67" t="s">
        <v>364</v>
      </c>
      <c r="C334" s="26"/>
      <c r="D334" s="26"/>
      <c r="E334" s="26"/>
      <c r="F334" s="26"/>
      <c r="G334" s="26"/>
      <c r="H334" s="26"/>
      <c r="I334" s="26"/>
    </row>
    <row r="335" spans="1:9">
      <c r="A335" s="26"/>
      <c r="B335" s="29" t="s">
        <v>299</v>
      </c>
      <c r="C335" s="43">
        <v>1</v>
      </c>
      <c r="D335" s="26"/>
      <c r="E335" s="43">
        <v>3</v>
      </c>
      <c r="F335" s="26"/>
      <c r="G335" s="52">
        <v>7</v>
      </c>
      <c r="H335" s="44">
        <v>-21</v>
      </c>
      <c r="I335" s="29" t="s">
        <v>33</v>
      </c>
    </row>
    <row r="336" spans="1:9">
      <c r="A336" s="26"/>
      <c r="B336" s="29" t="s">
        <v>365</v>
      </c>
      <c r="C336" s="43">
        <v>2</v>
      </c>
      <c r="D336" s="26"/>
      <c r="E336" s="52">
        <v>2.5</v>
      </c>
      <c r="F336" s="26"/>
      <c r="G336" s="52">
        <v>7</v>
      </c>
      <c r="H336" s="44">
        <v>-35</v>
      </c>
      <c r="I336" s="29" t="s">
        <v>33</v>
      </c>
    </row>
    <row r="337" spans="1:9" ht="25.5">
      <c r="A337" s="26"/>
      <c r="B337" s="37" t="s">
        <v>205</v>
      </c>
      <c r="C337" s="26"/>
      <c r="D337" s="26"/>
      <c r="E337" s="26"/>
      <c r="F337" s="26"/>
      <c r="G337" s="26"/>
      <c r="H337" s="53">
        <v>546</v>
      </c>
      <c r="I337" s="22" t="s">
        <v>33</v>
      </c>
    </row>
    <row r="338" spans="1:9" ht="127.5">
      <c r="A338" s="57">
        <v>12.03</v>
      </c>
      <c r="B338" s="28" t="s">
        <v>366</v>
      </c>
      <c r="C338" s="28"/>
      <c r="D338" s="28"/>
      <c r="E338" s="28"/>
      <c r="F338" s="28"/>
      <c r="G338" s="28"/>
      <c r="H338" s="28"/>
      <c r="I338" s="28"/>
    </row>
    <row r="339" spans="1:9">
      <c r="A339" s="26"/>
      <c r="B339" s="29" t="s">
        <v>215</v>
      </c>
      <c r="C339" s="43">
        <v>2</v>
      </c>
      <c r="D339" s="26"/>
      <c r="E339" s="43">
        <v>12</v>
      </c>
      <c r="F339" s="26"/>
      <c r="G339" s="52">
        <v>0.5</v>
      </c>
      <c r="H339" s="44">
        <v>12</v>
      </c>
      <c r="I339" s="29" t="s">
        <v>33</v>
      </c>
    </row>
    <row r="340" spans="1:9">
      <c r="A340" s="26"/>
      <c r="B340" s="26"/>
      <c r="C340" s="43">
        <v>2</v>
      </c>
      <c r="D340" s="26"/>
      <c r="E340" s="43">
        <v>16</v>
      </c>
      <c r="F340" s="26"/>
      <c r="G340" s="52">
        <v>0.5</v>
      </c>
      <c r="H340" s="44">
        <v>16</v>
      </c>
      <c r="I340" s="29" t="s">
        <v>33</v>
      </c>
    </row>
    <row r="341" spans="1:9">
      <c r="A341" s="26"/>
      <c r="B341" s="29" t="s">
        <v>215</v>
      </c>
      <c r="C341" s="43">
        <v>2</v>
      </c>
      <c r="D341" s="26"/>
      <c r="E341" s="43">
        <v>12</v>
      </c>
      <c r="F341" s="26"/>
      <c r="G341" s="52">
        <v>0.5</v>
      </c>
      <c r="H341" s="44">
        <v>12</v>
      </c>
      <c r="I341" s="29" t="s">
        <v>33</v>
      </c>
    </row>
    <row r="342" spans="1:9">
      <c r="A342" s="26"/>
      <c r="B342" s="26"/>
      <c r="C342" s="43">
        <v>2</v>
      </c>
      <c r="D342" s="26"/>
      <c r="E342" s="43">
        <v>14</v>
      </c>
      <c r="F342" s="26"/>
      <c r="G342" s="52">
        <v>0.5</v>
      </c>
      <c r="H342" s="44">
        <v>14</v>
      </c>
      <c r="I342" s="29" t="s">
        <v>33</v>
      </c>
    </row>
    <row r="343" spans="1:9">
      <c r="A343" s="26"/>
      <c r="B343" s="29" t="s">
        <v>216</v>
      </c>
      <c r="C343" s="43">
        <v>2</v>
      </c>
      <c r="D343" s="26"/>
      <c r="E343" s="43">
        <v>12</v>
      </c>
      <c r="F343" s="26"/>
      <c r="G343" s="52">
        <v>0.5</v>
      </c>
      <c r="H343" s="44">
        <v>12</v>
      </c>
      <c r="I343" s="29" t="s">
        <v>33</v>
      </c>
    </row>
    <row r="344" spans="1:9">
      <c r="A344" s="26"/>
      <c r="B344" s="26"/>
      <c r="C344" s="43">
        <v>2</v>
      </c>
      <c r="D344" s="26"/>
      <c r="E344" s="43">
        <v>8</v>
      </c>
      <c r="F344" s="26"/>
      <c r="G344" s="52">
        <v>0.5</v>
      </c>
      <c r="H344" s="44">
        <v>8</v>
      </c>
      <c r="I344" s="29" t="s">
        <v>33</v>
      </c>
    </row>
    <row r="345" spans="1:9">
      <c r="A345" s="26"/>
      <c r="B345" s="29" t="s">
        <v>217</v>
      </c>
      <c r="C345" s="43">
        <v>2</v>
      </c>
      <c r="D345" s="26"/>
      <c r="E345" s="43">
        <v>12</v>
      </c>
      <c r="F345" s="26"/>
      <c r="G345" s="52">
        <v>0.5</v>
      </c>
      <c r="H345" s="44">
        <v>12</v>
      </c>
      <c r="I345" s="29" t="s">
        <v>33</v>
      </c>
    </row>
  </sheetData>
  <mergeCells count="27">
    <mergeCell ref="F261:G261"/>
    <mergeCell ref="F264:G264"/>
    <mergeCell ref="B265:E265"/>
    <mergeCell ref="F270:G270"/>
    <mergeCell ref="F285:G285"/>
    <mergeCell ref="F183:G183"/>
    <mergeCell ref="F184:G184"/>
    <mergeCell ref="B255:E255"/>
    <mergeCell ref="F255:G255"/>
    <mergeCell ref="F260:G260"/>
    <mergeCell ref="F96:G96"/>
    <mergeCell ref="F97:G97"/>
    <mergeCell ref="C99:G99"/>
    <mergeCell ref="D112:E112"/>
    <mergeCell ref="F168:G168"/>
    <mergeCell ref="F75:G75"/>
    <mergeCell ref="F79:G79"/>
    <mergeCell ref="F91:G91"/>
    <mergeCell ref="F94:G94"/>
    <mergeCell ref="F95:G95"/>
    <mergeCell ref="I2:I3"/>
    <mergeCell ref="A1:I1"/>
    <mergeCell ref="A2:A3"/>
    <mergeCell ref="B2:B3"/>
    <mergeCell ref="C2:C3"/>
    <mergeCell ref="E2:G2"/>
    <mergeCell ref="H2:H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56"/>
  <sheetViews>
    <sheetView workbookViewId="0">
      <selection sqref="A1:I1"/>
    </sheetView>
  </sheetViews>
  <sheetFormatPr defaultRowHeight="12.75"/>
  <cols>
    <col min="1" max="1" width="4.6640625" style="20" customWidth="1"/>
    <col min="2" max="2" width="44" style="20" customWidth="1"/>
    <col min="3" max="3" width="8" style="20" customWidth="1"/>
    <col min="4" max="6" width="7.83203125" style="20" customWidth="1"/>
    <col min="7" max="7" width="9.33203125" style="20" customWidth="1"/>
    <col min="8" max="8" width="7.83203125" style="20" customWidth="1"/>
    <col min="9" max="9" width="4.83203125" style="20" customWidth="1"/>
    <col min="10" max="16384" width="9.33203125" style="20"/>
  </cols>
  <sheetData>
    <row r="1" spans="1:9">
      <c r="A1" s="90" t="s">
        <v>21</v>
      </c>
      <c r="B1" s="90"/>
      <c r="C1" s="90"/>
      <c r="D1" s="90"/>
      <c r="E1" s="90"/>
      <c r="F1" s="90"/>
      <c r="G1" s="90"/>
      <c r="H1" s="90"/>
      <c r="I1" s="90"/>
    </row>
    <row r="2" spans="1:9">
      <c r="A2" s="102" t="s">
        <v>32</v>
      </c>
      <c r="B2" s="102"/>
      <c r="C2" s="74"/>
      <c r="D2" s="74"/>
      <c r="E2" s="74"/>
      <c r="F2" s="140" t="s">
        <v>367</v>
      </c>
      <c r="G2" s="140"/>
      <c r="H2" s="140"/>
      <c r="I2" s="140"/>
    </row>
    <row r="3" spans="1:9">
      <c r="A3" s="94" t="s">
        <v>197</v>
      </c>
      <c r="B3" s="117" t="s">
        <v>198</v>
      </c>
      <c r="C3" s="117" t="s">
        <v>136</v>
      </c>
      <c r="D3" s="26"/>
      <c r="E3" s="119" t="s">
        <v>199</v>
      </c>
      <c r="F3" s="120"/>
      <c r="G3" s="121"/>
      <c r="H3" s="122" t="s">
        <v>25</v>
      </c>
      <c r="I3" s="94" t="s">
        <v>26</v>
      </c>
    </row>
    <row r="4" spans="1:9">
      <c r="A4" s="95"/>
      <c r="B4" s="118"/>
      <c r="C4" s="118"/>
      <c r="D4" s="26"/>
      <c r="E4" s="22" t="s">
        <v>200</v>
      </c>
      <c r="F4" s="22" t="s">
        <v>201</v>
      </c>
      <c r="G4" s="22" t="s">
        <v>202</v>
      </c>
      <c r="H4" s="123"/>
      <c r="I4" s="95"/>
    </row>
    <row r="5" spans="1:9">
      <c r="A5" s="26"/>
      <c r="B5" s="26"/>
      <c r="C5" s="43">
        <v>2</v>
      </c>
      <c r="D5" s="26"/>
      <c r="E5" s="43">
        <v>15</v>
      </c>
      <c r="F5" s="26"/>
      <c r="G5" s="52">
        <v>0.5</v>
      </c>
      <c r="H5" s="44">
        <v>15</v>
      </c>
      <c r="I5" s="29" t="s">
        <v>33</v>
      </c>
    </row>
    <row r="6" spans="1:9">
      <c r="A6" s="26"/>
      <c r="B6" s="29" t="s">
        <v>218</v>
      </c>
      <c r="C6" s="43">
        <v>2</v>
      </c>
      <c r="D6" s="26"/>
      <c r="E6" s="43">
        <v>12</v>
      </c>
      <c r="F6" s="26"/>
      <c r="G6" s="52">
        <v>0.5</v>
      </c>
      <c r="H6" s="44">
        <v>12</v>
      </c>
      <c r="I6" s="29" t="s">
        <v>33</v>
      </c>
    </row>
    <row r="7" spans="1:9">
      <c r="A7" s="26"/>
      <c r="B7" s="26"/>
      <c r="C7" s="43">
        <v>2</v>
      </c>
      <c r="D7" s="26"/>
      <c r="E7" s="43">
        <v>14</v>
      </c>
      <c r="F7" s="26"/>
      <c r="G7" s="52">
        <v>0.5</v>
      </c>
      <c r="H7" s="44">
        <v>14</v>
      </c>
      <c r="I7" s="29" t="s">
        <v>33</v>
      </c>
    </row>
    <row r="8" spans="1:9">
      <c r="A8" s="26"/>
      <c r="B8" s="29" t="s">
        <v>219</v>
      </c>
      <c r="C8" s="43">
        <v>1</v>
      </c>
      <c r="D8" s="26"/>
      <c r="E8" s="43">
        <v>14</v>
      </c>
      <c r="F8" s="26"/>
      <c r="G8" s="52">
        <v>0.5</v>
      </c>
      <c r="H8" s="44">
        <v>7</v>
      </c>
      <c r="I8" s="29" t="s">
        <v>33</v>
      </c>
    </row>
    <row r="9" spans="1:9">
      <c r="A9" s="26"/>
      <c r="B9" s="26"/>
      <c r="C9" s="43">
        <v>2</v>
      </c>
      <c r="D9" s="26"/>
      <c r="E9" s="43">
        <v>16</v>
      </c>
      <c r="F9" s="26"/>
      <c r="G9" s="52">
        <v>0.5</v>
      </c>
      <c r="H9" s="44">
        <v>16</v>
      </c>
      <c r="I9" s="29" t="s">
        <v>33</v>
      </c>
    </row>
    <row r="10" spans="1:9">
      <c r="A10" s="26"/>
      <c r="B10" s="29" t="s">
        <v>220</v>
      </c>
      <c r="C10" s="43">
        <v>4</v>
      </c>
      <c r="D10" s="26"/>
      <c r="E10" s="43">
        <v>5</v>
      </c>
      <c r="F10" s="26"/>
      <c r="G10" s="52">
        <v>0.5</v>
      </c>
      <c r="H10" s="44">
        <v>10</v>
      </c>
      <c r="I10" s="29" t="s">
        <v>33</v>
      </c>
    </row>
    <row r="11" spans="1:9">
      <c r="A11" s="26"/>
      <c r="B11" s="26"/>
      <c r="C11" s="43">
        <v>4</v>
      </c>
      <c r="D11" s="26"/>
      <c r="E11" s="43">
        <v>6</v>
      </c>
      <c r="F11" s="26"/>
      <c r="G11" s="52">
        <v>0.5</v>
      </c>
      <c r="H11" s="44">
        <v>12</v>
      </c>
      <c r="I11" s="29" t="s">
        <v>33</v>
      </c>
    </row>
    <row r="12" spans="1:9">
      <c r="A12" s="26"/>
      <c r="B12" s="42" t="s">
        <v>368</v>
      </c>
      <c r="C12" s="26"/>
      <c r="D12" s="26"/>
      <c r="E12" s="26"/>
      <c r="F12" s="26"/>
      <c r="G12" s="26"/>
      <c r="H12" s="26"/>
      <c r="I12" s="26"/>
    </row>
    <row r="13" spans="1:9">
      <c r="A13" s="26"/>
      <c r="B13" s="22" t="s">
        <v>295</v>
      </c>
      <c r="C13" s="26"/>
      <c r="D13" s="26"/>
      <c r="E13" s="26"/>
      <c r="F13" s="26"/>
      <c r="G13" s="26"/>
      <c r="H13" s="26"/>
      <c r="I13" s="26"/>
    </row>
    <row r="14" spans="1:9">
      <c r="A14" s="26"/>
      <c r="B14" s="29" t="s">
        <v>250</v>
      </c>
      <c r="C14" s="43">
        <v>1</v>
      </c>
      <c r="D14" s="26"/>
      <c r="E14" s="43">
        <v>5</v>
      </c>
      <c r="F14" s="26"/>
      <c r="G14" s="52">
        <v>0.5</v>
      </c>
      <c r="H14" s="44">
        <v>-2.5</v>
      </c>
      <c r="I14" s="29" t="s">
        <v>33</v>
      </c>
    </row>
    <row r="15" spans="1:9">
      <c r="A15" s="26"/>
      <c r="B15" s="29" t="s">
        <v>296</v>
      </c>
      <c r="C15" s="43">
        <v>1</v>
      </c>
      <c r="D15" s="26"/>
      <c r="E15" s="43">
        <v>4</v>
      </c>
      <c r="F15" s="26"/>
      <c r="G15" s="52">
        <v>0.5</v>
      </c>
      <c r="H15" s="44">
        <v>-2</v>
      </c>
      <c r="I15" s="29" t="s">
        <v>33</v>
      </c>
    </row>
    <row r="16" spans="1:9">
      <c r="A16" s="26"/>
      <c r="B16" s="29" t="s">
        <v>297</v>
      </c>
      <c r="C16" s="43">
        <v>2</v>
      </c>
      <c r="D16" s="26"/>
      <c r="E16" s="54">
        <v>3.5</v>
      </c>
      <c r="F16" s="26"/>
      <c r="G16" s="52">
        <v>0.5</v>
      </c>
      <c r="H16" s="44">
        <v>-3.5</v>
      </c>
      <c r="I16" s="29" t="s">
        <v>33</v>
      </c>
    </row>
    <row r="17" spans="1:9">
      <c r="A17" s="26"/>
      <c r="B17" s="29" t="s">
        <v>298</v>
      </c>
      <c r="C17" s="43">
        <v>1</v>
      </c>
      <c r="D17" s="26"/>
      <c r="E17" s="43">
        <v>3</v>
      </c>
      <c r="F17" s="26"/>
      <c r="G17" s="52">
        <v>0.5</v>
      </c>
      <c r="H17" s="44">
        <v>-1.5</v>
      </c>
      <c r="I17" s="29" t="s">
        <v>33</v>
      </c>
    </row>
    <row r="18" spans="1:9">
      <c r="A18" s="26"/>
      <c r="B18" s="29" t="s">
        <v>299</v>
      </c>
      <c r="C18" s="43">
        <v>2</v>
      </c>
      <c r="D18" s="26"/>
      <c r="E18" s="54">
        <v>2.5</v>
      </c>
      <c r="F18" s="26"/>
      <c r="G18" s="52">
        <v>0.5</v>
      </c>
      <c r="H18" s="44">
        <v>-2.5</v>
      </c>
      <c r="I18" s="29" t="s">
        <v>33</v>
      </c>
    </row>
    <row r="19" spans="1:9" ht="25.5">
      <c r="A19" s="26"/>
      <c r="B19" s="37" t="s">
        <v>205</v>
      </c>
      <c r="C19" s="26"/>
      <c r="D19" s="26"/>
      <c r="E19" s="26"/>
      <c r="F19" s="26"/>
      <c r="G19" s="26"/>
      <c r="H19" s="53">
        <v>160</v>
      </c>
      <c r="I19" s="22" t="s">
        <v>33</v>
      </c>
    </row>
    <row r="20" spans="1:9" ht="51">
      <c r="A20" s="52">
        <v>12.04</v>
      </c>
      <c r="B20" s="36" t="s">
        <v>369</v>
      </c>
      <c r="C20" s="28"/>
      <c r="D20" s="28"/>
      <c r="E20" s="28"/>
      <c r="F20" s="28"/>
      <c r="G20" s="28"/>
      <c r="H20" s="28"/>
      <c r="I20" s="28"/>
    </row>
    <row r="21" spans="1:9">
      <c r="A21" s="26"/>
      <c r="B21" s="2" t="s">
        <v>370</v>
      </c>
      <c r="C21" s="43">
        <v>1</v>
      </c>
      <c r="D21" s="26"/>
      <c r="E21" s="52">
        <v>0</v>
      </c>
      <c r="F21" s="26"/>
      <c r="G21" s="52">
        <v>0</v>
      </c>
      <c r="H21" s="44">
        <v>0</v>
      </c>
      <c r="I21" s="29" t="s">
        <v>33</v>
      </c>
    </row>
    <row r="22" spans="1:9" ht="25.5">
      <c r="A22" s="26"/>
      <c r="B22" s="37" t="s">
        <v>205</v>
      </c>
      <c r="C22" s="26"/>
      <c r="D22" s="26"/>
      <c r="E22" s="26"/>
      <c r="F22" s="26"/>
      <c r="G22" s="26"/>
      <c r="H22" s="53">
        <v>0</v>
      </c>
      <c r="I22" s="22" t="s">
        <v>33</v>
      </c>
    </row>
    <row r="23" spans="1:9">
      <c r="A23" s="59">
        <v>12</v>
      </c>
      <c r="B23" s="5" t="s">
        <v>95</v>
      </c>
      <c r="C23" s="26"/>
      <c r="D23" s="26"/>
      <c r="E23" s="26"/>
      <c r="F23" s="26"/>
      <c r="G23" s="26"/>
      <c r="H23" s="26"/>
      <c r="I23" s="26"/>
    </row>
    <row r="24" spans="1:9" ht="191.25">
      <c r="A24" s="57">
        <v>12.01</v>
      </c>
      <c r="B24" s="28" t="s">
        <v>371</v>
      </c>
      <c r="C24" s="28"/>
      <c r="D24" s="28"/>
      <c r="E24" s="28"/>
      <c r="F24" s="28"/>
      <c r="G24" s="28"/>
      <c r="H24" s="28"/>
      <c r="I24" s="28"/>
    </row>
    <row r="25" spans="1:9">
      <c r="A25" s="26"/>
      <c r="B25" s="22" t="s">
        <v>332</v>
      </c>
      <c r="C25" s="26"/>
      <c r="D25" s="26"/>
      <c r="E25" s="26"/>
      <c r="F25" s="26"/>
      <c r="G25" s="26"/>
      <c r="H25" s="26"/>
      <c r="I25" s="26"/>
    </row>
    <row r="26" spans="1:9">
      <c r="A26" s="26"/>
      <c r="B26" s="29" t="s">
        <v>301</v>
      </c>
      <c r="C26" s="43">
        <v>3</v>
      </c>
      <c r="D26" s="26"/>
      <c r="E26" s="43">
        <v>5</v>
      </c>
      <c r="F26" s="29" t="s">
        <v>106</v>
      </c>
      <c r="G26" s="54">
        <v>5.5</v>
      </c>
      <c r="H26" s="44">
        <v>82.5</v>
      </c>
      <c r="I26" s="29" t="s">
        <v>33</v>
      </c>
    </row>
    <row r="27" spans="1:9">
      <c r="A27" s="26"/>
      <c r="B27" s="29" t="s">
        <v>302</v>
      </c>
      <c r="C27" s="43">
        <v>1</v>
      </c>
      <c r="D27" s="26"/>
      <c r="E27" s="43">
        <v>3</v>
      </c>
      <c r="F27" s="29" t="s">
        <v>106</v>
      </c>
      <c r="G27" s="54">
        <v>5.5</v>
      </c>
      <c r="H27" s="44">
        <v>16.5</v>
      </c>
      <c r="I27" s="29" t="s">
        <v>33</v>
      </c>
    </row>
    <row r="28" spans="1:9">
      <c r="A28" s="26"/>
      <c r="B28" s="29" t="s">
        <v>303</v>
      </c>
      <c r="C28" s="43">
        <v>2</v>
      </c>
      <c r="D28" s="26"/>
      <c r="E28" s="43">
        <v>3</v>
      </c>
      <c r="F28" s="29" t="s">
        <v>106</v>
      </c>
      <c r="G28" s="54">
        <v>1.5</v>
      </c>
      <c r="H28" s="44">
        <v>9</v>
      </c>
      <c r="I28" s="29" t="s">
        <v>33</v>
      </c>
    </row>
    <row r="29" spans="1:9" ht="25.5">
      <c r="A29" s="26"/>
      <c r="B29" s="37" t="s">
        <v>205</v>
      </c>
      <c r="C29" s="26"/>
      <c r="D29" s="26"/>
      <c r="E29" s="26"/>
      <c r="F29" s="26"/>
      <c r="G29" s="26"/>
      <c r="H29" s="53">
        <v>108</v>
      </c>
      <c r="I29" s="22" t="s">
        <v>33</v>
      </c>
    </row>
    <row r="30" spans="1:9" ht="63.75">
      <c r="A30" s="57">
        <v>12.02</v>
      </c>
      <c r="B30" s="28" t="s">
        <v>372</v>
      </c>
      <c r="C30" s="32"/>
      <c r="D30" s="32"/>
      <c r="E30" s="32"/>
      <c r="F30" s="32"/>
      <c r="G30" s="32"/>
      <c r="H30" s="32"/>
      <c r="I30" s="32"/>
    </row>
    <row r="31" spans="1:9" ht="25.5">
      <c r="A31" s="26"/>
      <c r="B31" s="29" t="s">
        <v>250</v>
      </c>
      <c r="C31" s="43">
        <v>1</v>
      </c>
      <c r="D31" s="26"/>
      <c r="E31" s="52">
        <v>27</v>
      </c>
      <c r="F31" s="52">
        <v>0.75</v>
      </c>
      <c r="G31" s="52">
        <v>0.2</v>
      </c>
      <c r="H31" s="44">
        <v>4.05</v>
      </c>
      <c r="I31" s="29" t="s">
        <v>35</v>
      </c>
    </row>
    <row r="32" spans="1:9" ht="25.5">
      <c r="A32" s="26"/>
      <c r="B32" s="29" t="s">
        <v>296</v>
      </c>
      <c r="C32" s="43">
        <v>1</v>
      </c>
      <c r="D32" s="26"/>
      <c r="E32" s="52">
        <v>25</v>
      </c>
      <c r="F32" s="52">
        <v>0.75</v>
      </c>
      <c r="G32" s="52">
        <v>0.2</v>
      </c>
      <c r="H32" s="44">
        <v>3.75</v>
      </c>
      <c r="I32" s="29" t="s">
        <v>35</v>
      </c>
    </row>
    <row r="33" spans="1:9" ht="25.5">
      <c r="A33" s="26"/>
      <c r="B33" s="29" t="s">
        <v>297</v>
      </c>
      <c r="C33" s="43">
        <v>2</v>
      </c>
      <c r="D33" s="26"/>
      <c r="E33" s="52">
        <v>24</v>
      </c>
      <c r="F33" s="52">
        <v>0.75</v>
      </c>
      <c r="G33" s="52">
        <v>0.2</v>
      </c>
      <c r="H33" s="44">
        <v>7.2</v>
      </c>
      <c r="I33" s="29" t="s">
        <v>35</v>
      </c>
    </row>
    <row r="34" spans="1:9" ht="25.5">
      <c r="A34" s="26"/>
      <c r="B34" s="29" t="s">
        <v>298</v>
      </c>
      <c r="C34" s="43">
        <v>1</v>
      </c>
      <c r="D34" s="26"/>
      <c r="E34" s="52">
        <v>23</v>
      </c>
      <c r="F34" s="52">
        <v>0.75</v>
      </c>
      <c r="G34" s="52">
        <v>0.2</v>
      </c>
      <c r="H34" s="44">
        <v>3.45</v>
      </c>
      <c r="I34" s="29" t="s">
        <v>35</v>
      </c>
    </row>
    <row r="35" spans="1:9" ht="25.5">
      <c r="A35" s="26"/>
      <c r="B35" s="29" t="s">
        <v>299</v>
      </c>
      <c r="C35" s="43">
        <v>2</v>
      </c>
      <c r="D35" s="26"/>
      <c r="E35" s="52">
        <v>22</v>
      </c>
      <c r="F35" s="52">
        <v>0.75</v>
      </c>
      <c r="G35" s="52">
        <v>0.2</v>
      </c>
      <c r="H35" s="44">
        <v>6.6</v>
      </c>
      <c r="I35" s="29" t="s">
        <v>35</v>
      </c>
    </row>
    <row r="36" spans="1:9" ht="25.5">
      <c r="A36" s="26"/>
      <c r="B36" s="37" t="s">
        <v>205</v>
      </c>
      <c r="C36" s="59">
        <v>7</v>
      </c>
      <c r="D36" s="26"/>
      <c r="E36" s="26"/>
      <c r="F36" s="26"/>
      <c r="G36" s="26"/>
      <c r="H36" s="53">
        <v>25.05</v>
      </c>
      <c r="I36" s="22" t="s">
        <v>35</v>
      </c>
    </row>
    <row r="37" spans="1:9" ht="102">
      <c r="A37" s="57">
        <v>12.03</v>
      </c>
      <c r="B37" s="36" t="s">
        <v>373</v>
      </c>
      <c r="C37" s="28"/>
      <c r="D37" s="28"/>
      <c r="E37" s="28"/>
      <c r="F37" s="28"/>
      <c r="G37" s="28"/>
      <c r="H37" s="28"/>
      <c r="I37" s="28"/>
    </row>
    <row r="38" spans="1:9">
      <c r="A38" s="26"/>
      <c r="B38" s="29" t="s">
        <v>250</v>
      </c>
      <c r="C38" s="43">
        <v>1</v>
      </c>
      <c r="D38" s="26"/>
      <c r="E38" s="43">
        <v>5</v>
      </c>
      <c r="F38" s="29" t="s">
        <v>106</v>
      </c>
      <c r="G38" s="54">
        <v>8.5</v>
      </c>
      <c r="H38" s="44">
        <v>42.5</v>
      </c>
      <c r="I38" s="29" t="s">
        <v>33</v>
      </c>
    </row>
    <row r="39" spans="1:9">
      <c r="A39" s="26"/>
      <c r="B39" s="29" t="s">
        <v>296</v>
      </c>
      <c r="C39" s="43">
        <v>1</v>
      </c>
      <c r="D39" s="26"/>
      <c r="E39" s="43">
        <v>4</v>
      </c>
      <c r="F39" s="29" t="s">
        <v>106</v>
      </c>
      <c r="G39" s="54">
        <v>8.5</v>
      </c>
      <c r="H39" s="44">
        <v>34</v>
      </c>
      <c r="I39" s="29" t="s">
        <v>33</v>
      </c>
    </row>
    <row r="40" spans="1:9">
      <c r="A40" s="26"/>
      <c r="B40" s="29" t="s">
        <v>297</v>
      </c>
      <c r="C40" s="43">
        <v>2</v>
      </c>
      <c r="D40" s="26"/>
      <c r="E40" s="54">
        <v>3.5</v>
      </c>
      <c r="F40" s="29" t="s">
        <v>106</v>
      </c>
      <c r="G40" s="54">
        <v>8.5</v>
      </c>
      <c r="H40" s="44">
        <v>59.5</v>
      </c>
      <c r="I40" s="29" t="s">
        <v>33</v>
      </c>
    </row>
    <row r="41" spans="1:9">
      <c r="A41" s="26"/>
      <c r="B41" s="29" t="s">
        <v>298</v>
      </c>
      <c r="C41" s="43">
        <v>1</v>
      </c>
      <c r="D41" s="26"/>
      <c r="E41" s="43">
        <v>3</v>
      </c>
      <c r="F41" s="29" t="s">
        <v>106</v>
      </c>
      <c r="G41" s="54">
        <v>8.5</v>
      </c>
      <c r="H41" s="44">
        <v>25.5</v>
      </c>
      <c r="I41" s="29" t="s">
        <v>33</v>
      </c>
    </row>
    <row r="42" spans="1:9">
      <c r="A42" s="26"/>
      <c r="B42" s="29" t="s">
        <v>299</v>
      </c>
      <c r="C42" s="43">
        <v>2</v>
      </c>
      <c r="D42" s="26"/>
      <c r="E42" s="54">
        <v>2.5</v>
      </c>
      <c r="F42" s="29" t="s">
        <v>106</v>
      </c>
      <c r="G42" s="54">
        <v>8.5</v>
      </c>
      <c r="H42" s="44">
        <v>42.5</v>
      </c>
      <c r="I42" s="29" t="s">
        <v>33</v>
      </c>
    </row>
    <row r="43" spans="1:9" ht="25.5">
      <c r="A43" s="26"/>
      <c r="B43" s="37" t="s">
        <v>205</v>
      </c>
      <c r="C43" s="59">
        <v>7</v>
      </c>
      <c r="D43" s="26"/>
      <c r="E43" s="26"/>
      <c r="F43" s="26"/>
      <c r="G43" s="26"/>
      <c r="H43" s="53">
        <v>204</v>
      </c>
      <c r="I43" s="22" t="s">
        <v>33</v>
      </c>
    </row>
    <row r="44" spans="1:9" ht="89.25">
      <c r="A44" s="52">
        <v>12.07</v>
      </c>
      <c r="B44" s="28" t="s">
        <v>374</v>
      </c>
      <c r="C44" s="28"/>
      <c r="D44" s="28"/>
      <c r="E44" s="28"/>
      <c r="F44" s="28"/>
      <c r="G44" s="28"/>
      <c r="H44" s="28"/>
      <c r="I44" s="28"/>
    </row>
    <row r="45" spans="1:9">
      <c r="A45" s="26"/>
      <c r="B45" s="26"/>
      <c r="C45" s="43">
        <v>7</v>
      </c>
      <c r="D45" s="26"/>
      <c r="E45" s="52">
        <v>1</v>
      </c>
      <c r="F45" s="26"/>
      <c r="G45" s="26"/>
      <c r="H45" s="44">
        <v>7</v>
      </c>
      <c r="I45" s="29" t="s">
        <v>375</v>
      </c>
    </row>
    <row r="46" spans="1:9">
      <c r="A46" s="26"/>
      <c r="B46" s="37" t="s">
        <v>205</v>
      </c>
      <c r="C46" s="26"/>
      <c r="D46" s="26"/>
      <c r="E46" s="26"/>
      <c r="F46" s="26"/>
      <c r="G46" s="26"/>
      <c r="H46" s="53">
        <v>7</v>
      </c>
      <c r="I46" s="22" t="s">
        <v>375</v>
      </c>
    </row>
    <row r="47" spans="1:9" ht="51">
      <c r="A47" s="52">
        <v>13.08</v>
      </c>
      <c r="B47" s="28" t="s">
        <v>376</v>
      </c>
      <c r="C47" s="32"/>
      <c r="D47" s="32"/>
      <c r="E47" s="32"/>
      <c r="F47" s="32"/>
      <c r="G47" s="32"/>
      <c r="H47" s="32"/>
      <c r="I47" s="32"/>
    </row>
    <row r="48" spans="1:9">
      <c r="A48" s="26"/>
      <c r="B48" s="26"/>
      <c r="C48" s="43">
        <v>1</v>
      </c>
      <c r="D48" s="26"/>
      <c r="E48" s="52">
        <v>14</v>
      </c>
      <c r="F48" s="26"/>
      <c r="G48" s="26"/>
      <c r="H48" s="44">
        <v>14</v>
      </c>
      <c r="I48" s="29" t="s">
        <v>375</v>
      </c>
    </row>
    <row r="49" spans="1:9">
      <c r="A49" s="26"/>
      <c r="B49" s="37" t="s">
        <v>205</v>
      </c>
      <c r="C49" s="26"/>
      <c r="D49" s="26"/>
      <c r="E49" s="26"/>
      <c r="F49" s="26"/>
      <c r="G49" s="26"/>
      <c r="H49" s="53">
        <v>14</v>
      </c>
      <c r="I49" s="22" t="s">
        <v>375</v>
      </c>
    </row>
    <row r="50" spans="1:9" ht="76.5">
      <c r="A50" s="52">
        <v>13.09</v>
      </c>
      <c r="B50" s="28" t="s">
        <v>377</v>
      </c>
      <c r="C50" s="28"/>
      <c r="D50" s="28"/>
      <c r="E50" s="28"/>
      <c r="F50" s="28"/>
      <c r="G50" s="28"/>
      <c r="H50" s="28"/>
      <c r="I50" s="28"/>
    </row>
    <row r="51" spans="1:9">
      <c r="A51" s="26"/>
      <c r="B51" s="26"/>
      <c r="C51" s="43">
        <v>1</v>
      </c>
      <c r="D51" s="26"/>
      <c r="E51" s="52">
        <v>3</v>
      </c>
      <c r="F51" s="26"/>
      <c r="G51" s="26"/>
      <c r="H51" s="44">
        <v>3</v>
      </c>
      <c r="I51" s="29" t="s">
        <v>375</v>
      </c>
    </row>
    <row r="52" spans="1:9">
      <c r="A52" s="26"/>
      <c r="B52" s="37" t="s">
        <v>205</v>
      </c>
      <c r="C52" s="26"/>
      <c r="D52" s="26"/>
      <c r="E52" s="26"/>
      <c r="F52" s="26"/>
      <c r="G52" s="26"/>
      <c r="H52" s="53">
        <v>3</v>
      </c>
      <c r="I52" s="22" t="s">
        <v>375</v>
      </c>
    </row>
    <row r="53" spans="1:9">
      <c r="A53" s="59">
        <v>13</v>
      </c>
      <c r="B53" s="5" t="s">
        <v>104</v>
      </c>
      <c r="C53" s="26"/>
      <c r="D53" s="26"/>
      <c r="E53" s="26"/>
      <c r="F53" s="26"/>
      <c r="G53" s="26"/>
      <c r="H53" s="26"/>
      <c r="I53" s="26"/>
    </row>
    <row r="54" spans="1:9" ht="127.5">
      <c r="A54" s="57">
        <v>14.03</v>
      </c>
      <c r="B54" s="28" t="s">
        <v>378</v>
      </c>
      <c r="C54" s="28"/>
      <c r="D54" s="28"/>
      <c r="E54" s="28"/>
      <c r="F54" s="28"/>
      <c r="G54" s="28"/>
      <c r="H54" s="28"/>
      <c r="I54" s="28"/>
    </row>
    <row r="55" spans="1:9">
      <c r="A55" s="26"/>
      <c r="B55" s="2" t="s">
        <v>379</v>
      </c>
      <c r="C55" s="43">
        <v>0</v>
      </c>
      <c r="D55" s="26"/>
      <c r="E55" s="52">
        <v>0</v>
      </c>
      <c r="F55" s="26"/>
      <c r="G55" s="52">
        <v>0</v>
      </c>
      <c r="H55" s="62">
        <v>0</v>
      </c>
      <c r="I55" s="29" t="s">
        <v>380</v>
      </c>
    </row>
    <row r="56" spans="1:9">
      <c r="A56" s="26"/>
      <c r="B56" s="37" t="s">
        <v>205</v>
      </c>
      <c r="C56" s="26"/>
      <c r="D56" s="26"/>
      <c r="E56" s="26"/>
      <c r="F56" s="26"/>
      <c r="G56" s="26"/>
      <c r="H56" s="53">
        <v>0</v>
      </c>
      <c r="I56" s="22" t="s">
        <v>380</v>
      </c>
    </row>
  </sheetData>
  <mergeCells count="9">
    <mergeCell ref="A1:I1"/>
    <mergeCell ref="A2:B2"/>
    <mergeCell ref="F2:I2"/>
    <mergeCell ref="A3:A4"/>
    <mergeCell ref="B3:B4"/>
    <mergeCell ref="C3:C4"/>
    <mergeCell ref="E3:G3"/>
    <mergeCell ref="H3:H4"/>
    <mergeCell ref="I3:I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6"/>
  <sheetViews>
    <sheetView workbookViewId="0">
      <selection activeCell="A7" sqref="A7"/>
    </sheetView>
  </sheetViews>
  <sheetFormatPr defaultRowHeight="12.75"/>
  <cols>
    <col min="1" max="1" width="7" style="20" bestFit="1" customWidth="1"/>
    <col min="2" max="2" width="44" style="20" customWidth="1"/>
    <col min="3" max="3" width="8" style="20" customWidth="1"/>
    <col min="4" max="6" width="7.83203125" style="20" customWidth="1"/>
    <col min="7" max="7" width="8.83203125" style="20" customWidth="1"/>
    <col min="8" max="8" width="8" style="20" customWidth="1"/>
    <col min="9" max="9" width="4.83203125" style="20" customWidth="1"/>
    <col min="10" max="10" width="17.5" style="20" customWidth="1"/>
    <col min="11" max="16384" width="9.33203125" style="20"/>
  </cols>
  <sheetData>
    <row r="1" spans="1:10" ht="44.25" customHeight="1">
      <c r="A1" s="105" t="s">
        <v>381</v>
      </c>
      <c r="B1" s="105"/>
      <c r="C1" s="105"/>
      <c r="D1" s="105"/>
      <c r="E1" s="105"/>
      <c r="F1" s="105"/>
      <c r="G1" s="105"/>
      <c r="H1" s="105"/>
      <c r="I1" s="105"/>
      <c r="J1" s="50"/>
    </row>
    <row r="2" spans="1:10">
      <c r="A2" s="94" t="s">
        <v>197</v>
      </c>
      <c r="B2" s="117" t="s">
        <v>198</v>
      </c>
      <c r="C2" s="117" t="s">
        <v>136</v>
      </c>
      <c r="D2" s="26"/>
      <c r="E2" s="119" t="s">
        <v>199</v>
      </c>
      <c r="F2" s="120"/>
      <c r="G2" s="121"/>
      <c r="H2" s="122" t="s">
        <v>25</v>
      </c>
      <c r="I2" s="94" t="s">
        <v>26</v>
      </c>
    </row>
    <row r="3" spans="1:10">
      <c r="A3" s="95"/>
      <c r="B3" s="118"/>
      <c r="C3" s="118"/>
      <c r="D3" s="26"/>
      <c r="E3" s="22" t="s">
        <v>200</v>
      </c>
      <c r="F3" s="22" t="s">
        <v>201</v>
      </c>
      <c r="G3" s="22" t="s">
        <v>202</v>
      </c>
      <c r="H3" s="123"/>
      <c r="I3" s="95"/>
    </row>
    <row r="4" spans="1:10" ht="89.25">
      <c r="A4" s="75">
        <v>14.07</v>
      </c>
      <c r="B4" s="36" t="s">
        <v>382</v>
      </c>
      <c r="C4" s="28"/>
      <c r="D4" s="28"/>
      <c r="E4" s="28"/>
      <c r="F4" s="28"/>
      <c r="G4" s="28"/>
      <c r="H4" s="28"/>
      <c r="I4" s="28"/>
    </row>
    <row r="5" spans="1:10" ht="25.5">
      <c r="A5" s="26"/>
      <c r="B5" s="26"/>
      <c r="C5" s="43">
        <v>1</v>
      </c>
      <c r="D5" s="26"/>
      <c r="E5" s="52">
        <v>19</v>
      </c>
      <c r="F5" s="26"/>
      <c r="G5" s="26"/>
      <c r="H5" s="44">
        <v>19</v>
      </c>
      <c r="I5" s="29" t="s">
        <v>81</v>
      </c>
    </row>
    <row r="6" spans="1:10" ht="25.5">
      <c r="A6" s="26"/>
      <c r="B6" s="37" t="s">
        <v>205</v>
      </c>
      <c r="C6" s="26"/>
      <c r="D6" s="26"/>
      <c r="E6" s="26"/>
      <c r="F6" s="26"/>
      <c r="G6" s="26"/>
      <c r="H6" s="53">
        <v>19</v>
      </c>
      <c r="I6" s="22" t="s">
        <v>81</v>
      </c>
    </row>
  </sheetData>
  <mergeCells count="7">
    <mergeCell ref="I2:I3"/>
    <mergeCell ref="A1:I1"/>
    <mergeCell ref="A2:A3"/>
    <mergeCell ref="B2:B3"/>
    <mergeCell ref="C2:C3"/>
    <mergeCell ref="E2:G2"/>
    <mergeCell ref="H2: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25" workbookViewId="0">
      <selection activeCell="A32" sqref="A32:H32"/>
    </sheetView>
  </sheetViews>
  <sheetFormatPr defaultRowHeight="12.75"/>
  <cols>
    <col min="1" max="1" width="5.5" style="20" customWidth="1"/>
    <col min="2" max="2" width="8.5" style="20" customWidth="1"/>
    <col min="3" max="3" width="57.1640625" style="20" customWidth="1"/>
    <col min="4" max="4" width="13.5" style="20" customWidth="1"/>
    <col min="5" max="5" width="6.6640625" style="20" customWidth="1"/>
    <col min="6" max="6" width="10" style="20" customWidth="1"/>
    <col min="7" max="7" width="12.6640625" style="20" customWidth="1"/>
    <col min="8" max="8" width="5.83203125" style="20" customWidth="1"/>
    <col min="9" max="16384" width="9.33203125" style="20"/>
  </cols>
  <sheetData>
    <row r="1" spans="1:7">
      <c r="A1" s="18"/>
      <c r="B1" s="18"/>
      <c r="C1" s="19" t="s">
        <v>19</v>
      </c>
      <c r="D1" s="18"/>
      <c r="E1" s="18"/>
      <c r="F1" s="18"/>
      <c r="G1" s="18"/>
    </row>
    <row r="2" spans="1:7">
      <c r="A2" s="102" t="s">
        <v>20</v>
      </c>
      <c r="B2" s="102"/>
      <c r="C2" s="102"/>
      <c r="D2" s="103" t="s">
        <v>21</v>
      </c>
      <c r="E2" s="103"/>
      <c r="F2" s="103"/>
      <c r="G2" s="103"/>
    </row>
    <row r="3" spans="1:7" ht="25.5">
      <c r="A3" s="21" t="s">
        <v>22</v>
      </c>
      <c r="B3" s="22" t="s">
        <v>23</v>
      </c>
      <c r="C3" s="23" t="s">
        <v>24</v>
      </c>
      <c r="D3" s="24" t="s">
        <v>25</v>
      </c>
      <c r="E3" s="22" t="s">
        <v>26</v>
      </c>
      <c r="F3" s="25" t="s">
        <v>27</v>
      </c>
      <c r="G3" s="21" t="s">
        <v>28</v>
      </c>
    </row>
    <row r="4" spans="1:7">
      <c r="A4" s="9">
        <v>1</v>
      </c>
      <c r="B4" s="26"/>
      <c r="C4" s="5" t="s">
        <v>29</v>
      </c>
      <c r="D4" s="26"/>
      <c r="E4" s="26"/>
      <c r="F4" s="26"/>
      <c r="G4" s="26"/>
    </row>
    <row r="5" spans="1:7" ht="63.75">
      <c r="A5" s="27">
        <v>1.01</v>
      </c>
      <c r="B5" s="28"/>
      <c r="C5" s="28" t="s">
        <v>30</v>
      </c>
      <c r="D5" s="28"/>
      <c r="E5" s="28"/>
      <c r="F5" s="28"/>
      <c r="G5" s="28"/>
    </row>
    <row r="6" spans="1:7">
      <c r="A6" s="26"/>
      <c r="B6" s="29" t="s">
        <v>31</v>
      </c>
      <c r="C6" s="2" t="s">
        <v>32</v>
      </c>
      <c r="D6" s="3">
        <v>1100</v>
      </c>
      <c r="E6" s="29" t="s">
        <v>33</v>
      </c>
      <c r="F6" s="3"/>
      <c r="G6" s="30">
        <f>+D6*F6</f>
        <v>0</v>
      </c>
    </row>
    <row r="7" spans="1:7">
      <c r="A7" s="26"/>
      <c r="B7" s="26"/>
      <c r="C7" s="26"/>
      <c r="D7" s="26"/>
      <c r="E7" s="26"/>
      <c r="F7" s="26"/>
      <c r="G7" s="26"/>
    </row>
    <row r="8" spans="1:7" ht="63.75">
      <c r="A8" s="27">
        <v>1.02</v>
      </c>
      <c r="B8" s="28"/>
      <c r="C8" s="28" t="s">
        <v>34</v>
      </c>
      <c r="D8" s="28"/>
      <c r="E8" s="28"/>
      <c r="F8" s="28"/>
      <c r="G8" s="28"/>
    </row>
    <row r="9" spans="1:7">
      <c r="A9" s="26"/>
      <c r="B9" s="29" t="s">
        <v>31</v>
      </c>
      <c r="C9" s="2" t="s">
        <v>32</v>
      </c>
      <c r="D9" s="3">
        <v>2223.38</v>
      </c>
      <c r="E9" s="29" t="s">
        <v>35</v>
      </c>
      <c r="F9" s="3"/>
      <c r="G9" s="30">
        <f>+D9*F9</f>
        <v>0</v>
      </c>
    </row>
    <row r="10" spans="1:7">
      <c r="A10" s="26"/>
      <c r="B10" s="26"/>
      <c r="C10" s="26"/>
      <c r="D10" s="26"/>
      <c r="E10" s="26"/>
      <c r="F10" s="26"/>
      <c r="G10" s="26"/>
    </row>
    <row r="11" spans="1:7" ht="63.75">
      <c r="A11" s="31">
        <v>1.04</v>
      </c>
      <c r="B11" s="32"/>
      <c r="C11" s="28" t="s">
        <v>36</v>
      </c>
      <c r="D11" s="32"/>
      <c r="E11" s="32"/>
      <c r="F11" s="32"/>
      <c r="G11" s="32"/>
    </row>
    <row r="12" spans="1:7">
      <c r="A12" s="26"/>
      <c r="B12" s="29" t="s">
        <v>31</v>
      </c>
      <c r="C12" s="2" t="s">
        <v>32</v>
      </c>
      <c r="D12" s="3">
        <v>2111.38</v>
      </c>
      <c r="E12" s="29" t="s">
        <v>35</v>
      </c>
      <c r="F12" s="3"/>
      <c r="G12" s="30">
        <f>+D12*F12</f>
        <v>0</v>
      </c>
    </row>
    <row r="13" spans="1:7">
      <c r="A13" s="26"/>
      <c r="B13" s="26"/>
      <c r="C13" s="26"/>
      <c r="D13" s="26"/>
      <c r="E13" s="26"/>
      <c r="F13" s="26"/>
      <c r="G13" s="26"/>
    </row>
    <row r="14" spans="1:7" ht="51">
      <c r="A14" s="27">
        <v>1.05</v>
      </c>
      <c r="B14" s="32"/>
      <c r="C14" s="28" t="s">
        <v>37</v>
      </c>
      <c r="D14" s="32"/>
      <c r="E14" s="32"/>
      <c r="F14" s="32"/>
      <c r="G14" s="32"/>
    </row>
    <row r="15" spans="1:7">
      <c r="A15" s="26"/>
      <c r="B15" s="29" t="s">
        <v>31</v>
      </c>
      <c r="C15" s="2" t="s">
        <v>32</v>
      </c>
      <c r="D15" s="3">
        <v>2750</v>
      </c>
      <c r="E15" s="29" t="s">
        <v>35</v>
      </c>
      <c r="F15" s="3"/>
      <c r="G15" s="30">
        <f>+D15*F15</f>
        <v>0</v>
      </c>
    </row>
    <row r="16" spans="1:7">
      <c r="A16" s="26"/>
      <c r="B16" s="26"/>
      <c r="C16" s="26"/>
      <c r="D16" s="26"/>
      <c r="E16" s="26"/>
      <c r="F16" s="26"/>
      <c r="G16" s="26"/>
    </row>
    <row r="17" spans="1:8" ht="38.25">
      <c r="A17" s="27">
        <v>1.06</v>
      </c>
      <c r="B17" s="32"/>
      <c r="C17" s="28" t="s">
        <v>38</v>
      </c>
      <c r="D17" s="32"/>
      <c r="E17" s="32"/>
      <c r="F17" s="32"/>
      <c r="G17" s="32"/>
    </row>
    <row r="18" spans="1:8">
      <c r="A18" s="26"/>
      <c r="B18" s="29" t="s">
        <v>31</v>
      </c>
      <c r="C18" s="2" t="s">
        <v>32</v>
      </c>
      <c r="D18" s="3">
        <v>2716</v>
      </c>
      <c r="E18" s="29" t="s">
        <v>33</v>
      </c>
      <c r="F18" s="3"/>
      <c r="G18" s="30">
        <f>+D18*F18</f>
        <v>0</v>
      </c>
    </row>
    <row r="19" spans="1:8">
      <c r="A19" s="9">
        <v>2</v>
      </c>
      <c r="B19" s="26"/>
      <c r="C19" s="5" t="s">
        <v>39</v>
      </c>
      <c r="D19" s="26"/>
      <c r="E19" s="26"/>
      <c r="F19" s="26"/>
      <c r="G19" s="26"/>
    </row>
    <row r="20" spans="1:8" ht="63.75">
      <c r="A20" s="27">
        <v>2.0099999999999998</v>
      </c>
      <c r="B20" s="28"/>
      <c r="C20" s="28" t="s">
        <v>40</v>
      </c>
      <c r="D20" s="28"/>
      <c r="E20" s="28"/>
      <c r="F20" s="28"/>
      <c r="G20" s="28"/>
    </row>
    <row r="21" spans="1:8">
      <c r="A21" s="26"/>
      <c r="B21" s="29" t="s">
        <v>31</v>
      </c>
      <c r="C21" s="2" t="s">
        <v>32</v>
      </c>
      <c r="D21" s="3">
        <v>202.13</v>
      </c>
      <c r="E21" s="29" t="s">
        <v>35</v>
      </c>
      <c r="F21" s="3"/>
      <c r="G21" s="30">
        <f>+D21*F21</f>
        <v>0</v>
      </c>
    </row>
    <row r="22" spans="1:8">
      <c r="A22" s="26"/>
      <c r="B22" s="26"/>
      <c r="C22" s="26"/>
      <c r="D22" s="26"/>
      <c r="E22" s="26"/>
      <c r="F22" s="26"/>
      <c r="G22" s="26"/>
    </row>
    <row r="23" spans="1:8">
      <c r="A23" s="9">
        <v>3</v>
      </c>
      <c r="B23" s="26"/>
      <c r="C23" s="5" t="s">
        <v>41</v>
      </c>
      <c r="D23" s="26"/>
      <c r="E23" s="26"/>
      <c r="F23" s="26"/>
      <c r="G23" s="26"/>
    </row>
    <row r="24" spans="1:8" ht="114.75">
      <c r="A24" s="31">
        <v>3.01</v>
      </c>
      <c r="B24" s="28"/>
      <c r="C24" s="28" t="s">
        <v>42</v>
      </c>
      <c r="D24" s="28"/>
      <c r="E24" s="28"/>
      <c r="F24" s="28"/>
      <c r="G24" s="28"/>
    </row>
    <row r="25" spans="1:8">
      <c r="A25" s="26"/>
      <c r="B25" s="29" t="s">
        <v>31</v>
      </c>
      <c r="C25" s="2" t="s">
        <v>32</v>
      </c>
      <c r="D25" s="33">
        <v>5.4859999999999998</v>
      </c>
      <c r="E25" s="29" t="s">
        <v>43</v>
      </c>
      <c r="F25" s="30"/>
      <c r="G25" s="30">
        <f>+D25*F25</f>
        <v>0</v>
      </c>
    </row>
    <row r="26" spans="1:8">
      <c r="A26" s="26"/>
      <c r="B26" s="26"/>
      <c r="C26" s="26"/>
      <c r="D26" s="26"/>
      <c r="E26" s="26"/>
      <c r="F26" s="26"/>
      <c r="G26" s="26"/>
    </row>
    <row r="27" spans="1:8" ht="63.75">
      <c r="A27" s="27">
        <v>3.02</v>
      </c>
      <c r="B27" s="28"/>
      <c r="C27" s="28" t="s">
        <v>44</v>
      </c>
      <c r="D27" s="28"/>
      <c r="E27" s="28"/>
      <c r="F27" s="28"/>
      <c r="G27" s="28"/>
    </row>
    <row r="28" spans="1:8">
      <c r="A28" s="26"/>
      <c r="B28" s="29" t="s">
        <v>31</v>
      </c>
      <c r="C28" s="2" t="s">
        <v>32</v>
      </c>
      <c r="D28" s="3">
        <v>108</v>
      </c>
      <c r="E28" s="29" t="s">
        <v>33</v>
      </c>
      <c r="F28" s="3"/>
      <c r="G28" s="30">
        <f>+D28*F28</f>
        <v>0</v>
      </c>
    </row>
    <row r="29" spans="1:8" ht="38.25">
      <c r="A29" s="9">
        <v>4</v>
      </c>
      <c r="B29" s="32"/>
      <c r="C29" s="28" t="s">
        <v>45</v>
      </c>
      <c r="D29" s="32"/>
      <c r="E29" s="32"/>
      <c r="F29" s="32"/>
      <c r="G29" s="32"/>
    </row>
    <row r="30" spans="1:8" ht="89.25">
      <c r="A30" s="31">
        <v>4.01</v>
      </c>
      <c r="B30" s="28"/>
      <c r="C30" s="28" t="s">
        <v>46</v>
      </c>
      <c r="D30" s="28"/>
      <c r="E30" s="28"/>
      <c r="F30" s="28"/>
      <c r="G30" s="28"/>
    </row>
    <row r="31" spans="1:8">
      <c r="A31" s="77"/>
      <c r="B31" s="78"/>
      <c r="C31" s="78"/>
      <c r="D31" s="78"/>
      <c r="E31" s="78"/>
      <c r="F31" s="78"/>
      <c r="G31" s="78">
        <f>SUM(G5:G30)</f>
        <v>0</v>
      </c>
    </row>
    <row r="32" spans="1:8">
      <c r="A32" s="104" t="s">
        <v>47</v>
      </c>
      <c r="B32" s="104"/>
      <c r="C32" s="104"/>
      <c r="D32" s="104"/>
      <c r="E32" s="104"/>
      <c r="F32" s="104"/>
      <c r="G32" s="104"/>
      <c r="H32" s="104"/>
    </row>
  </sheetData>
  <mergeCells count="3">
    <mergeCell ref="A2:C2"/>
    <mergeCell ref="D2:G2"/>
    <mergeCell ref="A32:H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topLeftCell="A12" workbookViewId="0">
      <selection activeCell="A25" sqref="A25:H25"/>
    </sheetView>
  </sheetViews>
  <sheetFormatPr defaultRowHeight="12.75"/>
  <cols>
    <col min="1" max="1" width="5.5" style="20" customWidth="1"/>
    <col min="2" max="2" width="8.5" style="20" customWidth="1"/>
    <col min="3" max="3" width="57.1640625" style="20" customWidth="1"/>
    <col min="4" max="4" width="13.5" style="20" customWidth="1"/>
    <col min="5" max="5" width="6.6640625" style="20" customWidth="1"/>
    <col min="6" max="6" width="10" style="20" customWidth="1"/>
    <col min="7" max="7" width="12.6640625" style="20" customWidth="1"/>
    <col min="8" max="8" width="5.83203125" style="20" customWidth="1"/>
    <col min="9" max="16384" width="9.33203125" style="20"/>
  </cols>
  <sheetData>
    <row r="1" spans="1:7" ht="42.75" customHeight="1">
      <c r="A1" s="102" t="s">
        <v>20</v>
      </c>
      <c r="B1" s="102"/>
      <c r="C1" s="102"/>
      <c r="D1" s="105" t="s">
        <v>48</v>
      </c>
      <c r="E1" s="105"/>
      <c r="F1" s="105"/>
      <c r="G1" s="105"/>
    </row>
    <row r="2" spans="1:7" ht="25.5">
      <c r="A2" s="21" t="s">
        <v>22</v>
      </c>
      <c r="B2" s="22" t="s">
        <v>23</v>
      </c>
      <c r="C2" s="23" t="s">
        <v>24</v>
      </c>
      <c r="D2" s="24" t="s">
        <v>25</v>
      </c>
      <c r="E2" s="22" t="s">
        <v>26</v>
      </c>
      <c r="F2" s="25" t="s">
        <v>27</v>
      </c>
      <c r="G2" s="21" t="s">
        <v>28</v>
      </c>
    </row>
    <row r="3" spans="1:7">
      <c r="A3" s="26"/>
      <c r="B3" s="29" t="s">
        <v>31</v>
      </c>
      <c r="C3" s="2" t="s">
        <v>32</v>
      </c>
      <c r="D3" s="3">
        <v>808.5</v>
      </c>
      <c r="E3" s="29" t="s">
        <v>35</v>
      </c>
      <c r="F3" s="3"/>
      <c r="G3" s="30">
        <f>+F3*D3</f>
        <v>0</v>
      </c>
    </row>
    <row r="4" spans="1:7" ht="89.25">
      <c r="A4" s="31">
        <v>4.0199999999999996</v>
      </c>
      <c r="B4" s="28"/>
      <c r="C4" s="28" t="s">
        <v>49</v>
      </c>
      <c r="D4" s="28"/>
      <c r="E4" s="28"/>
      <c r="F4" s="28"/>
      <c r="G4" s="28"/>
    </row>
    <row r="5" spans="1:7">
      <c r="A5" s="26"/>
      <c r="B5" s="29" t="s">
        <v>31</v>
      </c>
      <c r="C5" s="2" t="s">
        <v>32</v>
      </c>
      <c r="D5" s="3">
        <v>112.22</v>
      </c>
      <c r="E5" s="29" t="s">
        <v>35</v>
      </c>
      <c r="F5" s="3"/>
      <c r="G5" s="30">
        <f>+F5*D5</f>
        <v>0</v>
      </c>
    </row>
    <row r="6" spans="1:7">
      <c r="A6" s="26"/>
      <c r="B6" s="26"/>
      <c r="C6" s="26"/>
      <c r="D6" s="26"/>
      <c r="E6" s="26"/>
      <c r="F6" s="26"/>
      <c r="G6" s="26"/>
    </row>
    <row r="7" spans="1:7" ht="89.25">
      <c r="A7" s="31">
        <v>4.03</v>
      </c>
      <c r="B7" s="28"/>
      <c r="C7" s="28" t="s">
        <v>50</v>
      </c>
      <c r="D7" s="28"/>
      <c r="E7" s="28"/>
      <c r="F7" s="28"/>
      <c r="G7" s="28"/>
    </row>
    <row r="8" spans="1:7">
      <c r="A8" s="26"/>
      <c r="B8" s="29" t="s">
        <v>31</v>
      </c>
      <c r="C8" s="2" t="s">
        <v>32</v>
      </c>
      <c r="D8" s="3">
        <v>76.5</v>
      </c>
      <c r="E8" s="29" t="s">
        <v>35</v>
      </c>
      <c r="F8" s="3"/>
      <c r="G8" s="30">
        <f>+F8*D8</f>
        <v>0</v>
      </c>
    </row>
    <row r="9" spans="1:7">
      <c r="A9" s="26"/>
      <c r="B9" s="26"/>
      <c r="C9" s="26"/>
      <c r="D9" s="26"/>
      <c r="E9" s="26"/>
      <c r="F9" s="26"/>
      <c r="G9" s="26"/>
    </row>
    <row r="10" spans="1:7" ht="38.25">
      <c r="A10" s="9">
        <v>5</v>
      </c>
      <c r="B10" s="32"/>
      <c r="C10" s="28" t="s">
        <v>51</v>
      </c>
      <c r="D10" s="32"/>
      <c r="E10" s="32"/>
      <c r="F10" s="32"/>
      <c r="G10" s="32"/>
    </row>
    <row r="11" spans="1:7" ht="63.75">
      <c r="A11" s="27">
        <v>5.01</v>
      </c>
      <c r="B11" s="28"/>
      <c r="C11" s="28" t="s">
        <v>52</v>
      </c>
      <c r="D11" s="28"/>
      <c r="E11" s="28"/>
      <c r="F11" s="28"/>
      <c r="G11" s="28"/>
    </row>
    <row r="12" spans="1:7">
      <c r="A12" s="26"/>
      <c r="B12" s="29" t="s">
        <v>31</v>
      </c>
      <c r="C12" s="2" t="s">
        <v>53</v>
      </c>
      <c r="D12" s="3">
        <v>758.39</v>
      </c>
      <c r="E12" s="29" t="s">
        <v>35</v>
      </c>
      <c r="F12" s="3"/>
      <c r="G12" s="30">
        <f t="shared" ref="G12:G13" si="0">+F12*D12</f>
        <v>0</v>
      </c>
    </row>
    <row r="13" spans="1:7">
      <c r="A13" s="26"/>
      <c r="B13" s="26"/>
      <c r="C13" s="26"/>
      <c r="D13" s="3">
        <v>297</v>
      </c>
      <c r="E13" s="29" t="s">
        <v>35</v>
      </c>
      <c r="F13" s="3"/>
      <c r="G13" s="30">
        <f t="shared" si="0"/>
        <v>0</v>
      </c>
    </row>
    <row r="14" spans="1:7">
      <c r="A14" s="26"/>
      <c r="B14" s="26"/>
      <c r="C14" s="26"/>
      <c r="D14" s="26"/>
      <c r="E14" s="26"/>
      <c r="F14" s="26"/>
      <c r="G14" s="26"/>
    </row>
    <row r="15" spans="1:7">
      <c r="A15" s="9">
        <v>6</v>
      </c>
      <c r="B15" s="26"/>
      <c r="C15" s="5" t="s">
        <v>54</v>
      </c>
      <c r="D15" s="26"/>
      <c r="E15" s="26"/>
      <c r="F15" s="26"/>
      <c r="G15" s="26"/>
    </row>
    <row r="16" spans="1:7" ht="38.25">
      <c r="A16" s="27">
        <v>6.01</v>
      </c>
      <c r="B16" s="32"/>
      <c r="C16" s="28" t="s">
        <v>55</v>
      </c>
      <c r="D16" s="32"/>
      <c r="E16" s="32"/>
      <c r="F16" s="32"/>
      <c r="G16" s="32"/>
    </row>
    <row r="17" spans="1:8">
      <c r="A17" s="26"/>
      <c r="B17" s="29" t="s">
        <v>31</v>
      </c>
      <c r="C17" s="2" t="s">
        <v>53</v>
      </c>
      <c r="D17" s="3">
        <v>1224</v>
      </c>
      <c r="E17" s="29" t="s">
        <v>33</v>
      </c>
      <c r="F17" s="3"/>
      <c r="G17" s="30">
        <f>+F17*D17</f>
        <v>0</v>
      </c>
    </row>
    <row r="18" spans="1:8">
      <c r="A18" s="26"/>
      <c r="B18" s="26"/>
      <c r="C18" s="26"/>
      <c r="D18" s="26"/>
      <c r="E18" s="26"/>
      <c r="F18" s="26"/>
      <c r="G18" s="26"/>
    </row>
    <row r="19" spans="1:8" ht="102">
      <c r="A19" s="31">
        <v>6.03</v>
      </c>
      <c r="B19" s="28"/>
      <c r="C19" s="28" t="s">
        <v>56</v>
      </c>
      <c r="D19" s="28"/>
      <c r="E19" s="28"/>
      <c r="F19" s="28"/>
      <c r="G19" s="28"/>
    </row>
    <row r="20" spans="1:8">
      <c r="A20" s="26"/>
      <c r="B20" s="29" t="s">
        <v>31</v>
      </c>
      <c r="C20" s="2" t="s">
        <v>53</v>
      </c>
      <c r="D20" s="3">
        <v>153</v>
      </c>
      <c r="E20" s="29" t="s">
        <v>33</v>
      </c>
      <c r="F20" s="3"/>
      <c r="G20" s="30">
        <f>+F20*D20</f>
        <v>0</v>
      </c>
    </row>
    <row r="21" spans="1:8">
      <c r="A21" s="9">
        <v>7</v>
      </c>
      <c r="B21" s="32"/>
      <c r="C21" s="5" t="s">
        <v>57</v>
      </c>
      <c r="D21" s="32"/>
      <c r="E21" s="32"/>
      <c r="F21" s="32"/>
      <c r="G21" s="32"/>
    </row>
    <row r="22" spans="1:8" ht="63.75">
      <c r="A22" s="27">
        <v>7.01</v>
      </c>
      <c r="B22" s="28"/>
      <c r="C22" s="28" t="s">
        <v>58</v>
      </c>
      <c r="D22" s="28"/>
      <c r="E22" s="28"/>
      <c r="F22" s="28"/>
      <c r="G22" s="28"/>
    </row>
    <row r="23" spans="1:8">
      <c r="A23" s="26"/>
      <c r="B23" s="29" t="s">
        <v>31</v>
      </c>
      <c r="C23" s="2" t="s">
        <v>32</v>
      </c>
      <c r="D23" s="3">
        <v>1339.03</v>
      </c>
      <c r="E23" s="29" t="s">
        <v>35</v>
      </c>
      <c r="F23" s="3"/>
      <c r="G23" s="30">
        <f>+F23*D23</f>
        <v>0</v>
      </c>
    </row>
    <row r="24" spans="1:8">
      <c r="A24" s="18"/>
      <c r="B24" s="79"/>
      <c r="C24" s="80"/>
      <c r="D24" s="81"/>
      <c r="E24" s="79"/>
      <c r="F24" s="81"/>
      <c r="G24" s="82">
        <f>SUM(G3:G23)</f>
        <v>0</v>
      </c>
    </row>
    <row r="25" spans="1:8">
      <c r="A25" s="104" t="s">
        <v>59</v>
      </c>
      <c r="B25" s="104"/>
      <c r="C25" s="104"/>
      <c r="D25" s="104"/>
      <c r="E25" s="104"/>
      <c r="F25" s="104"/>
      <c r="G25" s="104"/>
      <c r="H25" s="104"/>
    </row>
  </sheetData>
  <mergeCells count="3">
    <mergeCell ref="A1:C1"/>
    <mergeCell ref="D1:G1"/>
    <mergeCell ref="A25:H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topLeftCell="A14" workbookViewId="0">
      <selection activeCell="G26" sqref="G26"/>
    </sheetView>
  </sheetViews>
  <sheetFormatPr defaultRowHeight="12.75"/>
  <cols>
    <col min="1" max="1" width="5.5" style="20" customWidth="1"/>
    <col min="2" max="2" width="8.5" style="20" customWidth="1"/>
    <col min="3" max="3" width="57.1640625" style="20" customWidth="1"/>
    <col min="4" max="4" width="13.5" style="20" customWidth="1"/>
    <col min="5" max="5" width="6.6640625" style="20" customWidth="1"/>
    <col min="6" max="6" width="10" style="20" customWidth="1"/>
    <col min="7" max="7" width="12.6640625" style="20" customWidth="1"/>
    <col min="8" max="8" width="5.83203125" style="20" customWidth="1"/>
    <col min="9" max="16384" width="9.33203125" style="20"/>
  </cols>
  <sheetData>
    <row r="1" spans="1:7" ht="37.5" customHeight="1">
      <c r="A1" s="102" t="s">
        <v>20</v>
      </c>
      <c r="B1" s="102"/>
      <c r="C1" s="102"/>
      <c r="D1" s="105" t="s">
        <v>48</v>
      </c>
      <c r="E1" s="105"/>
      <c r="F1" s="105"/>
      <c r="G1" s="105"/>
    </row>
    <row r="2" spans="1:7" ht="25.5">
      <c r="A2" s="21" t="s">
        <v>22</v>
      </c>
      <c r="B2" s="22" t="s">
        <v>23</v>
      </c>
      <c r="C2" s="23" t="s">
        <v>24</v>
      </c>
      <c r="D2" s="24" t="s">
        <v>25</v>
      </c>
      <c r="E2" s="22" t="s">
        <v>26</v>
      </c>
      <c r="F2" s="25" t="s">
        <v>27</v>
      </c>
      <c r="G2" s="21" t="s">
        <v>28</v>
      </c>
    </row>
    <row r="3" spans="1:7" ht="63.75">
      <c r="A3" s="27">
        <v>7.02</v>
      </c>
      <c r="B3" s="28"/>
      <c r="C3" s="28" t="s">
        <v>60</v>
      </c>
      <c r="D3" s="28"/>
      <c r="E3" s="28"/>
      <c r="F3" s="28"/>
      <c r="G3" s="28"/>
    </row>
    <row r="4" spans="1:7">
      <c r="A4" s="26"/>
      <c r="B4" s="29" t="s">
        <v>31</v>
      </c>
      <c r="C4" s="2" t="s">
        <v>32</v>
      </c>
      <c r="D4" s="3">
        <v>86.63</v>
      </c>
      <c r="E4" s="29" t="s">
        <v>35</v>
      </c>
      <c r="F4" s="3"/>
      <c r="G4" s="30">
        <f>+D4*F4</f>
        <v>0</v>
      </c>
    </row>
    <row r="5" spans="1:7">
      <c r="A5" s="26"/>
      <c r="B5" s="26"/>
      <c r="C5" s="26"/>
      <c r="D5" s="26"/>
      <c r="E5" s="26"/>
      <c r="F5" s="26"/>
      <c r="G5" s="26"/>
    </row>
    <row r="6" spans="1:7" ht="38.25">
      <c r="A6" s="9">
        <v>8</v>
      </c>
      <c r="B6" s="32"/>
      <c r="C6" s="28" t="s">
        <v>61</v>
      </c>
      <c r="D6" s="32"/>
      <c r="E6" s="32"/>
      <c r="F6" s="32"/>
      <c r="G6" s="32"/>
    </row>
    <row r="7" spans="1:7" ht="89.25">
      <c r="A7" s="31">
        <v>8.01</v>
      </c>
      <c r="B7" s="28"/>
      <c r="C7" s="28" t="s">
        <v>62</v>
      </c>
      <c r="D7" s="28"/>
      <c r="E7" s="28"/>
      <c r="F7" s="28"/>
      <c r="G7" s="28"/>
    </row>
    <row r="8" spans="1:7">
      <c r="A8" s="26"/>
      <c r="B8" s="29" t="s">
        <v>31</v>
      </c>
      <c r="C8" s="2" t="s">
        <v>32</v>
      </c>
      <c r="D8" s="3">
        <v>112.22</v>
      </c>
      <c r="E8" s="29" t="s">
        <v>35</v>
      </c>
      <c r="F8" s="3"/>
      <c r="G8" s="30">
        <f>+D8*F8</f>
        <v>0</v>
      </c>
    </row>
    <row r="9" spans="1:7">
      <c r="A9" s="26"/>
      <c r="B9" s="26"/>
      <c r="C9" s="26"/>
      <c r="D9" s="26"/>
      <c r="E9" s="26"/>
      <c r="F9" s="26"/>
      <c r="G9" s="26"/>
    </row>
    <row r="10" spans="1:7" ht="89.25">
      <c r="A10" s="31">
        <v>8.02</v>
      </c>
      <c r="B10" s="28"/>
      <c r="C10" s="28" t="s">
        <v>63</v>
      </c>
      <c r="D10" s="28"/>
      <c r="E10" s="28"/>
      <c r="F10" s="28"/>
      <c r="G10" s="28"/>
    </row>
    <row r="11" spans="1:7">
      <c r="A11" s="26"/>
      <c r="B11" s="29" t="s">
        <v>31</v>
      </c>
      <c r="C11" s="2" t="s">
        <v>32</v>
      </c>
      <c r="D11" s="3">
        <v>81.56</v>
      </c>
      <c r="E11" s="29" t="s">
        <v>35</v>
      </c>
      <c r="F11" s="3"/>
      <c r="G11" s="30">
        <f>+D11*F11</f>
        <v>0</v>
      </c>
    </row>
    <row r="12" spans="1:7">
      <c r="A12" s="26"/>
      <c r="B12" s="26"/>
      <c r="C12" s="26"/>
      <c r="D12" s="26"/>
      <c r="E12" s="26"/>
      <c r="F12" s="26"/>
      <c r="G12" s="26"/>
    </row>
    <row r="13" spans="1:7" ht="63.75">
      <c r="A13" s="27">
        <v>8.0299999999999994</v>
      </c>
      <c r="B13" s="28"/>
      <c r="C13" s="28" t="s">
        <v>64</v>
      </c>
      <c r="D13" s="28"/>
      <c r="E13" s="28"/>
      <c r="F13" s="28"/>
      <c r="G13" s="28"/>
    </row>
    <row r="14" spans="1:7">
      <c r="A14" s="26"/>
      <c r="B14" s="29" t="s">
        <v>31</v>
      </c>
      <c r="C14" s="2" t="s">
        <v>32</v>
      </c>
      <c r="D14" s="3">
        <v>245</v>
      </c>
      <c r="E14" s="29" t="s">
        <v>35</v>
      </c>
      <c r="F14" s="3"/>
      <c r="G14" s="30">
        <f>+D14*F14</f>
        <v>0</v>
      </c>
    </row>
    <row r="15" spans="1:7">
      <c r="A15" s="26"/>
      <c r="B15" s="26"/>
      <c r="C15" s="26"/>
      <c r="D15" s="26"/>
      <c r="E15" s="26"/>
      <c r="F15" s="26"/>
      <c r="G15" s="26"/>
    </row>
    <row r="16" spans="1:7" ht="63.75">
      <c r="A16" s="27">
        <v>8.0399999999999991</v>
      </c>
      <c r="B16" s="28"/>
      <c r="C16" s="28" t="s">
        <v>65</v>
      </c>
      <c r="D16" s="28"/>
      <c r="E16" s="28"/>
      <c r="F16" s="28"/>
      <c r="G16" s="28"/>
    </row>
    <row r="17" spans="1:8">
      <c r="A17" s="26"/>
      <c r="B17" s="29" t="s">
        <v>31</v>
      </c>
      <c r="C17" s="2" t="s">
        <v>32</v>
      </c>
      <c r="D17" s="3">
        <v>70</v>
      </c>
      <c r="E17" s="29" t="s">
        <v>35</v>
      </c>
      <c r="F17" s="3"/>
      <c r="G17" s="30">
        <f>+D17*F17</f>
        <v>0</v>
      </c>
    </row>
    <row r="18" spans="1:8">
      <c r="A18" s="26"/>
      <c r="B18" s="26"/>
      <c r="C18" s="26"/>
      <c r="D18" s="26"/>
      <c r="E18" s="26"/>
      <c r="F18" s="26"/>
      <c r="G18" s="26"/>
    </row>
    <row r="19" spans="1:8" ht="63.75">
      <c r="A19" s="27">
        <v>8.0500000000000007</v>
      </c>
      <c r="B19" s="28"/>
      <c r="C19" s="28" t="s">
        <v>66</v>
      </c>
      <c r="D19" s="28"/>
      <c r="E19" s="28"/>
      <c r="F19" s="28"/>
      <c r="G19" s="28"/>
    </row>
    <row r="20" spans="1:8">
      <c r="A20" s="26"/>
      <c r="B20" s="29" t="s">
        <v>31</v>
      </c>
      <c r="C20" s="2" t="s">
        <v>32</v>
      </c>
      <c r="D20" s="3">
        <v>540</v>
      </c>
      <c r="E20" s="29" t="s">
        <v>35</v>
      </c>
      <c r="F20" s="3"/>
      <c r="G20" s="30">
        <f>+D20*F20</f>
        <v>0</v>
      </c>
    </row>
    <row r="21" spans="1:8">
      <c r="A21" s="26"/>
      <c r="B21" s="26"/>
      <c r="C21" s="26"/>
      <c r="D21" s="26"/>
      <c r="E21" s="26"/>
      <c r="F21" s="26"/>
      <c r="G21" s="26"/>
    </row>
    <row r="22" spans="1:8" ht="89.25">
      <c r="A22" s="31">
        <v>8.06</v>
      </c>
      <c r="B22" s="28"/>
      <c r="C22" s="28" t="s">
        <v>67</v>
      </c>
      <c r="D22" s="28"/>
      <c r="E22" s="28"/>
      <c r="F22" s="28"/>
      <c r="G22" s="28"/>
    </row>
    <row r="23" spans="1:8">
      <c r="A23" s="26"/>
      <c r="B23" s="29" t="s">
        <v>31</v>
      </c>
      <c r="C23" s="2" t="s">
        <v>32</v>
      </c>
      <c r="D23" s="3">
        <v>80.92</v>
      </c>
      <c r="E23" s="29" t="s">
        <v>35</v>
      </c>
      <c r="F23" s="3"/>
      <c r="G23" s="30">
        <f>+D23*F23</f>
        <v>0</v>
      </c>
    </row>
    <row r="24" spans="1:8">
      <c r="A24" s="18"/>
      <c r="B24" s="79"/>
      <c r="C24" s="80"/>
      <c r="D24" s="81"/>
      <c r="E24" s="79"/>
      <c r="F24" s="81"/>
      <c r="G24" s="82">
        <f>SUM(G3:G23)</f>
        <v>0</v>
      </c>
    </row>
    <row r="25" spans="1:8">
      <c r="A25" s="104" t="s">
        <v>68</v>
      </c>
      <c r="B25" s="104"/>
      <c r="C25" s="104"/>
      <c r="D25" s="104"/>
      <c r="E25" s="104"/>
      <c r="F25" s="104"/>
      <c r="G25" s="104"/>
      <c r="H25" s="104"/>
    </row>
  </sheetData>
  <mergeCells count="3">
    <mergeCell ref="A1:C1"/>
    <mergeCell ref="D1:G1"/>
    <mergeCell ref="A25:H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topLeftCell="A25" workbookViewId="0">
      <selection activeCell="A33" sqref="A33:H33"/>
    </sheetView>
  </sheetViews>
  <sheetFormatPr defaultRowHeight="12.75"/>
  <cols>
    <col min="1" max="1" width="5.5" style="20" customWidth="1"/>
    <col min="2" max="2" width="8.5" style="20" customWidth="1"/>
    <col min="3" max="3" width="57.1640625" style="20" customWidth="1"/>
    <col min="4" max="4" width="13.5" style="20" customWidth="1"/>
    <col min="5" max="5" width="6.6640625" style="20" customWidth="1"/>
    <col min="6" max="6" width="10" style="20" customWidth="1"/>
    <col min="7" max="7" width="12.6640625" style="20" customWidth="1"/>
    <col min="8" max="8" width="5.83203125" style="20" customWidth="1"/>
    <col min="9" max="16384" width="9.33203125" style="20"/>
  </cols>
  <sheetData>
    <row r="1" spans="1:7" ht="42" customHeight="1">
      <c r="A1" s="102" t="s">
        <v>20</v>
      </c>
      <c r="B1" s="102"/>
      <c r="C1" s="102"/>
      <c r="D1" s="105" t="s">
        <v>48</v>
      </c>
      <c r="E1" s="105"/>
      <c r="F1" s="105"/>
      <c r="G1" s="105"/>
    </row>
    <row r="2" spans="1:7" ht="25.5">
      <c r="A2" s="21" t="s">
        <v>22</v>
      </c>
      <c r="B2" s="22" t="s">
        <v>23</v>
      </c>
      <c r="C2" s="23" t="s">
        <v>24</v>
      </c>
      <c r="D2" s="24" t="s">
        <v>25</v>
      </c>
      <c r="E2" s="22" t="s">
        <v>26</v>
      </c>
      <c r="F2" s="25" t="s">
        <v>27</v>
      </c>
      <c r="G2" s="21" t="s">
        <v>28</v>
      </c>
    </row>
    <row r="3" spans="1:7">
      <c r="A3" s="26"/>
      <c r="B3" s="26"/>
      <c r="C3" s="26"/>
      <c r="D3" s="26"/>
      <c r="E3" s="26"/>
      <c r="F3" s="26"/>
      <c r="G3" s="26"/>
    </row>
    <row r="4" spans="1:7">
      <c r="A4" s="9">
        <v>9</v>
      </c>
      <c r="B4" s="26"/>
      <c r="C4" s="5" t="s">
        <v>69</v>
      </c>
      <c r="D4" s="26"/>
      <c r="E4" s="26"/>
      <c r="F4" s="26"/>
      <c r="G4" s="26"/>
    </row>
    <row r="5" spans="1:7" ht="51">
      <c r="A5" s="31">
        <v>9.01</v>
      </c>
      <c r="B5" s="32"/>
      <c r="C5" s="28" t="s">
        <v>70</v>
      </c>
      <c r="D5" s="32"/>
      <c r="E5" s="32"/>
      <c r="F5" s="32"/>
      <c r="G5" s="32"/>
    </row>
    <row r="6" spans="1:7">
      <c r="A6" s="26"/>
      <c r="B6" s="29" t="s">
        <v>31</v>
      </c>
      <c r="C6" s="2" t="s">
        <v>32</v>
      </c>
      <c r="D6" s="3">
        <v>3268</v>
      </c>
      <c r="E6" s="29" t="s">
        <v>33</v>
      </c>
      <c r="F6" s="3"/>
      <c r="G6" s="30">
        <f>+D6*F6</f>
        <v>0</v>
      </c>
    </row>
    <row r="7" spans="1:7">
      <c r="A7" s="26"/>
      <c r="B7" s="26"/>
      <c r="C7" s="26"/>
      <c r="D7" s="26"/>
      <c r="E7" s="26"/>
      <c r="F7" s="26"/>
      <c r="G7" s="26"/>
    </row>
    <row r="8" spans="1:7" ht="63.75">
      <c r="A8" s="31">
        <v>9.02</v>
      </c>
      <c r="B8" s="32"/>
      <c r="C8" s="28" t="s">
        <v>71</v>
      </c>
      <c r="D8" s="32"/>
      <c r="E8" s="32"/>
      <c r="F8" s="32"/>
      <c r="G8" s="32"/>
    </row>
    <row r="9" spans="1:7">
      <c r="A9" s="26"/>
      <c r="B9" s="29" t="s">
        <v>31</v>
      </c>
      <c r="C9" s="2" t="s">
        <v>32</v>
      </c>
      <c r="D9" s="3">
        <v>1182</v>
      </c>
      <c r="E9" s="29" t="s">
        <v>33</v>
      </c>
      <c r="F9" s="3"/>
      <c r="G9" s="30">
        <f>+D9*F9</f>
        <v>0</v>
      </c>
    </row>
    <row r="10" spans="1:7">
      <c r="A10" s="26"/>
      <c r="B10" s="26"/>
      <c r="C10" s="26"/>
      <c r="D10" s="26"/>
      <c r="E10" s="26"/>
      <c r="F10" s="26"/>
      <c r="G10" s="26"/>
    </row>
    <row r="11" spans="1:7" ht="63.75">
      <c r="A11" s="31">
        <v>9.0299999999999994</v>
      </c>
      <c r="B11" s="32"/>
      <c r="C11" s="28" t="s">
        <v>72</v>
      </c>
      <c r="D11" s="32"/>
      <c r="E11" s="32"/>
      <c r="F11" s="32"/>
      <c r="G11" s="32"/>
    </row>
    <row r="12" spans="1:7">
      <c r="A12" s="26"/>
      <c r="B12" s="29" t="s">
        <v>31</v>
      </c>
      <c r="C12" s="2" t="s">
        <v>32</v>
      </c>
      <c r="D12" s="3">
        <v>1311.5</v>
      </c>
      <c r="E12" s="29" t="s">
        <v>33</v>
      </c>
      <c r="F12" s="3"/>
      <c r="G12" s="30">
        <f>+D12*F12</f>
        <v>0</v>
      </c>
    </row>
    <row r="13" spans="1:7">
      <c r="A13" s="26"/>
      <c r="B13" s="26"/>
      <c r="C13" s="26"/>
      <c r="D13" s="26"/>
      <c r="E13" s="26"/>
      <c r="F13" s="26"/>
      <c r="G13" s="26"/>
    </row>
    <row r="14" spans="1:7">
      <c r="A14" s="9">
        <v>10</v>
      </c>
      <c r="B14" s="26"/>
      <c r="C14" s="5" t="s">
        <v>73</v>
      </c>
      <c r="D14" s="26"/>
      <c r="E14" s="26"/>
      <c r="F14" s="26"/>
      <c r="G14" s="26"/>
    </row>
    <row r="15" spans="1:7" ht="51">
      <c r="A15" s="31">
        <v>10.01</v>
      </c>
      <c r="B15" s="32"/>
      <c r="C15" s="28" t="s">
        <v>74</v>
      </c>
      <c r="D15" s="32"/>
      <c r="E15" s="32"/>
      <c r="F15" s="32"/>
      <c r="G15" s="32"/>
    </row>
    <row r="16" spans="1:7">
      <c r="A16" s="26"/>
      <c r="B16" s="29" t="s">
        <v>31</v>
      </c>
      <c r="C16" s="2" t="s">
        <v>32</v>
      </c>
      <c r="D16" s="3">
        <v>372</v>
      </c>
      <c r="E16" s="29" t="s">
        <v>35</v>
      </c>
      <c r="F16" s="3"/>
      <c r="G16" s="30">
        <f>+D16*F16</f>
        <v>0</v>
      </c>
    </row>
    <row r="17" spans="1:7">
      <c r="A17" s="26"/>
      <c r="B17" s="26"/>
      <c r="C17" s="26"/>
      <c r="D17" s="26"/>
      <c r="E17" s="26"/>
      <c r="F17" s="26"/>
      <c r="G17" s="26"/>
    </row>
    <row r="18" spans="1:7" ht="63.75">
      <c r="A18" s="27">
        <v>10.02</v>
      </c>
      <c r="B18" s="28"/>
      <c r="C18" s="28" t="s">
        <v>75</v>
      </c>
      <c r="D18" s="28"/>
      <c r="E18" s="28"/>
      <c r="F18" s="28"/>
      <c r="G18" s="28"/>
    </row>
    <row r="19" spans="1:7">
      <c r="A19" s="26"/>
      <c r="B19" s="29" t="s">
        <v>31</v>
      </c>
      <c r="C19" s="2" t="s">
        <v>32</v>
      </c>
      <c r="D19" s="3">
        <v>408</v>
      </c>
      <c r="E19" s="29" t="s">
        <v>33</v>
      </c>
      <c r="F19" s="3"/>
      <c r="G19" s="30">
        <f>+D19*F19</f>
        <v>0</v>
      </c>
    </row>
    <row r="20" spans="1:7">
      <c r="A20" s="26"/>
      <c r="B20" s="26"/>
      <c r="C20" s="26"/>
      <c r="D20" s="26"/>
      <c r="E20" s="26"/>
      <c r="F20" s="26"/>
      <c r="G20" s="26"/>
    </row>
    <row r="21" spans="1:7" ht="89.25">
      <c r="A21" s="31">
        <v>10.029999999999999</v>
      </c>
      <c r="B21" s="28"/>
      <c r="C21" s="28" t="s">
        <v>76</v>
      </c>
      <c r="D21" s="28"/>
      <c r="E21" s="28"/>
      <c r="F21" s="28"/>
      <c r="G21" s="28"/>
    </row>
    <row r="22" spans="1:7">
      <c r="A22" s="26"/>
      <c r="B22" s="29" t="s">
        <v>31</v>
      </c>
      <c r="C22" s="2" t="s">
        <v>32</v>
      </c>
      <c r="D22" s="3">
        <v>162</v>
      </c>
      <c r="E22" s="29" t="s">
        <v>33</v>
      </c>
      <c r="F22" s="3"/>
      <c r="G22" s="30">
        <f>+D22*F22</f>
        <v>0</v>
      </c>
    </row>
    <row r="23" spans="1:7">
      <c r="A23" s="26"/>
      <c r="B23" s="26"/>
      <c r="C23" s="26"/>
      <c r="D23" s="26"/>
      <c r="E23" s="26"/>
      <c r="F23" s="26"/>
      <c r="G23" s="26"/>
    </row>
    <row r="24" spans="1:7" ht="114.75">
      <c r="A24" s="31">
        <v>10.039999999999999</v>
      </c>
      <c r="B24" s="28"/>
      <c r="C24" s="28" t="s">
        <v>77</v>
      </c>
      <c r="D24" s="28"/>
      <c r="E24" s="28"/>
      <c r="F24" s="28"/>
      <c r="G24" s="28"/>
    </row>
    <row r="25" spans="1:7">
      <c r="A25" s="26"/>
      <c r="B25" s="29" t="s">
        <v>31</v>
      </c>
      <c r="C25" s="2" t="s">
        <v>32</v>
      </c>
      <c r="D25" s="3">
        <v>1140</v>
      </c>
      <c r="E25" s="29" t="s">
        <v>33</v>
      </c>
      <c r="F25" s="3"/>
      <c r="G25" s="30">
        <f t="shared" ref="G25:G26" si="0">+D25*F25</f>
        <v>0</v>
      </c>
    </row>
    <row r="26" spans="1:7">
      <c r="A26" s="32"/>
      <c r="B26" s="29" t="s">
        <v>31</v>
      </c>
      <c r="C26" s="2" t="s">
        <v>78</v>
      </c>
      <c r="D26" s="3">
        <v>1140</v>
      </c>
      <c r="E26" s="34" t="s">
        <v>33</v>
      </c>
      <c r="F26" s="3"/>
      <c r="G26" s="30">
        <f t="shared" si="0"/>
        <v>0</v>
      </c>
    </row>
    <row r="27" spans="1:7">
      <c r="A27" s="26"/>
      <c r="B27" s="26"/>
      <c r="C27" s="26"/>
      <c r="D27" s="26"/>
      <c r="E27" s="26"/>
      <c r="F27" s="26"/>
      <c r="G27" s="26"/>
    </row>
    <row r="28" spans="1:7" ht="102">
      <c r="A28" s="31">
        <v>10.06</v>
      </c>
      <c r="B28" s="28"/>
      <c r="C28" s="28" t="s">
        <v>79</v>
      </c>
      <c r="D28" s="28"/>
      <c r="E28" s="28"/>
      <c r="F28" s="28"/>
      <c r="G28" s="28"/>
    </row>
    <row r="29" spans="1:7">
      <c r="A29" s="26"/>
      <c r="B29" s="29" t="s">
        <v>31</v>
      </c>
      <c r="C29" s="2" t="s">
        <v>32</v>
      </c>
      <c r="D29" s="3">
        <v>159</v>
      </c>
      <c r="E29" s="29" t="s">
        <v>33</v>
      </c>
      <c r="F29" s="35"/>
      <c r="G29" s="30">
        <f>+D29*F29</f>
        <v>0</v>
      </c>
    </row>
    <row r="30" spans="1:7" ht="63.75">
      <c r="A30" s="31">
        <v>10.08</v>
      </c>
      <c r="B30" s="32"/>
      <c r="C30" s="28" t="s">
        <v>80</v>
      </c>
      <c r="D30" s="32"/>
      <c r="E30" s="32"/>
      <c r="F30" s="32"/>
      <c r="G30" s="32"/>
    </row>
    <row r="31" spans="1:7">
      <c r="A31" s="26"/>
      <c r="B31" s="29" t="s">
        <v>31</v>
      </c>
      <c r="C31" s="2" t="s">
        <v>32</v>
      </c>
      <c r="D31" s="3">
        <v>68</v>
      </c>
      <c r="E31" s="29" t="s">
        <v>81</v>
      </c>
      <c r="F31" s="3"/>
      <c r="G31" s="30">
        <f>+D31*F31</f>
        <v>0</v>
      </c>
    </row>
    <row r="32" spans="1:7">
      <c r="A32" s="18"/>
      <c r="B32" s="79"/>
      <c r="C32" s="80"/>
      <c r="D32" s="81"/>
      <c r="E32" s="79"/>
      <c r="F32" s="81"/>
      <c r="G32" s="82">
        <f>SUM(G3:G31)</f>
        <v>0</v>
      </c>
    </row>
    <row r="33" spans="1:8">
      <c r="A33" s="104" t="s">
        <v>82</v>
      </c>
      <c r="B33" s="104"/>
      <c r="C33" s="104"/>
      <c r="D33" s="104"/>
      <c r="E33" s="104"/>
      <c r="F33" s="104"/>
      <c r="G33" s="104"/>
      <c r="H33" s="104"/>
    </row>
  </sheetData>
  <mergeCells count="3">
    <mergeCell ref="A1:C1"/>
    <mergeCell ref="D1:G1"/>
    <mergeCell ref="A33:H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1"/>
  <sheetViews>
    <sheetView topLeftCell="A21" workbookViewId="0">
      <selection activeCell="A31" sqref="A31:H31"/>
    </sheetView>
  </sheetViews>
  <sheetFormatPr defaultRowHeight="12.75"/>
  <cols>
    <col min="1" max="1" width="5.5" style="20" customWidth="1"/>
    <col min="2" max="2" width="8.5" style="20" customWidth="1"/>
    <col min="3" max="3" width="57.1640625" style="20" customWidth="1"/>
    <col min="4" max="4" width="13.5" style="20" customWidth="1"/>
    <col min="5" max="5" width="6.6640625" style="20" customWidth="1"/>
    <col min="6" max="6" width="10" style="20" customWidth="1"/>
    <col min="7" max="7" width="12.6640625" style="20" customWidth="1"/>
    <col min="8" max="8" width="5.83203125" style="20" customWidth="1"/>
    <col min="9" max="16384" width="9.33203125" style="20"/>
  </cols>
  <sheetData>
    <row r="1" spans="1:7" ht="45" customHeight="1">
      <c r="A1" s="102" t="s">
        <v>20</v>
      </c>
      <c r="B1" s="102"/>
      <c r="C1" s="102"/>
      <c r="D1" s="105" t="s">
        <v>48</v>
      </c>
      <c r="E1" s="105"/>
      <c r="F1" s="105"/>
      <c r="G1" s="105"/>
    </row>
    <row r="2" spans="1:7" ht="25.5">
      <c r="A2" s="21" t="s">
        <v>22</v>
      </c>
      <c r="B2" s="22" t="s">
        <v>23</v>
      </c>
      <c r="C2" s="23" t="s">
        <v>24</v>
      </c>
      <c r="D2" s="24" t="s">
        <v>25</v>
      </c>
      <c r="E2" s="22" t="s">
        <v>26</v>
      </c>
      <c r="F2" s="25" t="s">
        <v>27</v>
      </c>
      <c r="G2" s="21" t="s">
        <v>28</v>
      </c>
    </row>
    <row r="3" spans="1:7">
      <c r="A3" s="26"/>
      <c r="B3" s="26"/>
      <c r="C3" s="26"/>
      <c r="D3" s="26"/>
      <c r="E3" s="26"/>
      <c r="F3" s="26"/>
      <c r="G3" s="26"/>
    </row>
    <row r="4" spans="1:7" ht="38.25">
      <c r="A4" s="27">
        <v>10.09</v>
      </c>
      <c r="B4" s="32"/>
      <c r="C4" s="28" t="s">
        <v>83</v>
      </c>
      <c r="D4" s="32"/>
      <c r="E4" s="32"/>
      <c r="F4" s="32"/>
      <c r="G4" s="32"/>
    </row>
    <row r="5" spans="1:7">
      <c r="A5" s="26"/>
      <c r="B5" s="29" t="s">
        <v>31</v>
      </c>
      <c r="C5" s="2" t="s">
        <v>32</v>
      </c>
      <c r="D5" s="3">
        <v>764.4</v>
      </c>
      <c r="E5" s="29" t="s">
        <v>35</v>
      </c>
      <c r="F5" s="3"/>
      <c r="G5" s="30">
        <f>+D5*F5</f>
        <v>0</v>
      </c>
    </row>
    <row r="6" spans="1:7">
      <c r="A6" s="26"/>
      <c r="B6" s="26"/>
      <c r="C6" s="26"/>
      <c r="D6" s="26"/>
      <c r="E6" s="26"/>
      <c r="F6" s="26"/>
      <c r="G6" s="26"/>
    </row>
    <row r="7" spans="1:7" ht="51">
      <c r="A7" s="31">
        <v>10.1</v>
      </c>
      <c r="B7" s="32"/>
      <c r="C7" s="28" t="s">
        <v>84</v>
      </c>
      <c r="D7" s="32"/>
      <c r="E7" s="32"/>
      <c r="F7" s="32"/>
      <c r="G7" s="32"/>
    </row>
    <row r="8" spans="1:7">
      <c r="A8" s="26"/>
      <c r="B8" s="29" t="s">
        <v>31</v>
      </c>
      <c r="C8" s="2" t="s">
        <v>85</v>
      </c>
      <c r="D8" s="3">
        <v>120</v>
      </c>
      <c r="E8" s="29" t="s">
        <v>81</v>
      </c>
      <c r="F8" s="3"/>
      <c r="G8" s="30">
        <f>+D8*F8</f>
        <v>0</v>
      </c>
    </row>
    <row r="9" spans="1:7">
      <c r="A9" s="9">
        <v>11</v>
      </c>
      <c r="B9" s="26"/>
      <c r="C9" s="5" t="s">
        <v>86</v>
      </c>
      <c r="D9" s="26"/>
      <c r="E9" s="26"/>
      <c r="F9" s="26"/>
      <c r="G9" s="26"/>
    </row>
    <row r="10" spans="1:7" ht="127.5">
      <c r="A10" s="31">
        <v>11.01</v>
      </c>
      <c r="B10" s="28"/>
      <c r="C10" s="28" t="s">
        <v>87</v>
      </c>
      <c r="D10" s="28"/>
      <c r="E10" s="28"/>
      <c r="F10" s="28"/>
      <c r="G10" s="28"/>
    </row>
    <row r="11" spans="1:7">
      <c r="A11" s="26"/>
      <c r="B11" s="29" t="s">
        <v>31</v>
      </c>
      <c r="C11" s="2" t="s">
        <v>32</v>
      </c>
      <c r="D11" s="3">
        <v>3268</v>
      </c>
      <c r="E11" s="29" t="s">
        <v>33</v>
      </c>
      <c r="F11" s="3"/>
      <c r="G11" s="30">
        <f>+D11*F11</f>
        <v>0</v>
      </c>
    </row>
    <row r="12" spans="1:7">
      <c r="A12" s="26"/>
      <c r="B12" s="26"/>
      <c r="C12" s="26"/>
      <c r="D12" s="26"/>
      <c r="E12" s="26"/>
      <c r="F12" s="26"/>
      <c r="G12" s="26"/>
    </row>
    <row r="13" spans="1:7" ht="102">
      <c r="A13" s="31">
        <v>11.02</v>
      </c>
      <c r="B13" s="28"/>
      <c r="C13" s="28" t="s">
        <v>88</v>
      </c>
      <c r="D13" s="28"/>
      <c r="E13" s="28"/>
      <c r="F13" s="28"/>
      <c r="G13" s="28"/>
    </row>
    <row r="14" spans="1:7">
      <c r="A14" s="26"/>
      <c r="B14" s="29" t="s">
        <v>31</v>
      </c>
      <c r="C14" s="2" t="s">
        <v>32</v>
      </c>
      <c r="D14" s="3">
        <v>1182</v>
      </c>
      <c r="E14" s="29" t="s">
        <v>33</v>
      </c>
      <c r="F14" s="3"/>
      <c r="G14" s="30">
        <f>+D14*F14</f>
        <v>0</v>
      </c>
    </row>
    <row r="15" spans="1:7">
      <c r="A15" s="26"/>
      <c r="B15" s="26"/>
      <c r="C15" s="26"/>
      <c r="D15" s="26"/>
      <c r="E15" s="26"/>
      <c r="F15" s="26"/>
      <c r="G15" s="26"/>
    </row>
    <row r="16" spans="1:7" ht="89.25">
      <c r="A16" s="31">
        <v>11.04</v>
      </c>
      <c r="B16" s="28"/>
      <c r="C16" s="28" t="s">
        <v>89</v>
      </c>
      <c r="D16" s="28"/>
      <c r="E16" s="28"/>
      <c r="F16" s="28"/>
      <c r="G16" s="28"/>
    </row>
    <row r="17" spans="1:8">
      <c r="A17" s="26"/>
      <c r="B17" s="29" t="s">
        <v>31</v>
      </c>
      <c r="C17" s="2" t="s">
        <v>32</v>
      </c>
      <c r="D17" s="3">
        <v>408</v>
      </c>
      <c r="E17" s="29" t="s">
        <v>33</v>
      </c>
      <c r="F17" s="3"/>
      <c r="G17" s="30">
        <f>+D17*F17</f>
        <v>0</v>
      </c>
    </row>
    <row r="18" spans="1:8">
      <c r="A18" s="26"/>
      <c r="B18" s="26"/>
      <c r="C18" s="26"/>
      <c r="D18" s="26"/>
      <c r="E18" s="26"/>
      <c r="F18" s="26"/>
      <c r="G18" s="26"/>
    </row>
    <row r="19" spans="1:8">
      <c r="A19" s="26"/>
      <c r="B19" s="26"/>
      <c r="C19" s="26"/>
      <c r="D19" s="26"/>
      <c r="E19" s="26"/>
      <c r="F19" s="26"/>
      <c r="G19" s="26"/>
    </row>
    <row r="20" spans="1:8" ht="63.75">
      <c r="A20" s="27">
        <v>11.06</v>
      </c>
      <c r="B20" s="28"/>
      <c r="C20" s="28" t="s">
        <v>90</v>
      </c>
      <c r="D20" s="28"/>
      <c r="E20" s="28"/>
      <c r="F20" s="28"/>
      <c r="G20" s="28"/>
    </row>
    <row r="21" spans="1:8">
      <c r="A21" s="26"/>
      <c r="B21" s="29" t="s">
        <v>31</v>
      </c>
      <c r="C21" s="2" t="s">
        <v>32</v>
      </c>
      <c r="D21" s="3">
        <v>136</v>
      </c>
      <c r="E21" s="29" t="s">
        <v>33</v>
      </c>
      <c r="F21" s="3"/>
      <c r="G21" s="30">
        <f>+D21*F21</f>
        <v>0</v>
      </c>
    </row>
    <row r="22" spans="1:8">
      <c r="A22" s="26"/>
      <c r="B22" s="26"/>
      <c r="C22" s="26"/>
      <c r="D22" s="26"/>
      <c r="E22" s="26"/>
      <c r="F22" s="26"/>
      <c r="G22" s="26"/>
    </row>
    <row r="23" spans="1:8">
      <c r="A23" s="26"/>
      <c r="B23" s="26"/>
      <c r="C23" s="26"/>
      <c r="D23" s="26"/>
      <c r="E23" s="26"/>
      <c r="F23" s="26"/>
      <c r="G23" s="26"/>
    </row>
    <row r="24" spans="1:8" ht="25.5">
      <c r="A24" s="9">
        <v>12</v>
      </c>
      <c r="B24" s="32"/>
      <c r="C24" s="28" t="s">
        <v>91</v>
      </c>
      <c r="D24" s="32"/>
      <c r="E24" s="32"/>
      <c r="F24" s="32"/>
      <c r="G24" s="32"/>
    </row>
    <row r="25" spans="1:8" ht="102">
      <c r="A25" s="31">
        <v>12.01</v>
      </c>
      <c r="B25" s="28"/>
      <c r="C25" s="28" t="s">
        <v>92</v>
      </c>
      <c r="D25" s="28"/>
      <c r="E25" s="28"/>
      <c r="F25" s="28"/>
      <c r="G25" s="28"/>
    </row>
    <row r="26" spans="1:8">
      <c r="A26" s="26"/>
      <c r="B26" s="29" t="s">
        <v>31</v>
      </c>
      <c r="C26" s="2" t="s">
        <v>32</v>
      </c>
      <c r="D26" s="3">
        <v>546</v>
      </c>
      <c r="E26" s="29" t="s">
        <v>33</v>
      </c>
      <c r="F26" s="3"/>
      <c r="G26" s="30">
        <f>+D26*F26</f>
        <v>0</v>
      </c>
    </row>
    <row r="27" spans="1:8">
      <c r="A27" s="26"/>
      <c r="B27" s="26"/>
      <c r="C27" s="26"/>
      <c r="D27" s="26"/>
      <c r="E27" s="26"/>
      <c r="F27" s="26"/>
      <c r="G27" s="26"/>
    </row>
    <row r="28" spans="1:8" ht="102">
      <c r="A28" s="31">
        <v>12.03</v>
      </c>
      <c r="B28" s="28"/>
      <c r="C28" s="28" t="s">
        <v>93</v>
      </c>
      <c r="D28" s="28"/>
      <c r="E28" s="28"/>
      <c r="F28" s="28"/>
      <c r="G28" s="28"/>
    </row>
    <row r="29" spans="1:8">
      <c r="A29" s="26"/>
      <c r="B29" s="29" t="s">
        <v>31</v>
      </c>
      <c r="C29" s="2" t="s">
        <v>32</v>
      </c>
      <c r="D29" s="3">
        <v>160</v>
      </c>
      <c r="E29" s="29" t="s">
        <v>33</v>
      </c>
      <c r="F29" s="3"/>
      <c r="G29" s="30">
        <f>+D29*F29</f>
        <v>0</v>
      </c>
    </row>
    <row r="30" spans="1:8">
      <c r="A30" s="18"/>
      <c r="B30" s="79"/>
      <c r="C30" s="80"/>
      <c r="D30" s="81"/>
      <c r="E30" s="79"/>
      <c r="F30" s="81"/>
      <c r="G30" s="82">
        <f>SUM(G3:G29)</f>
        <v>0</v>
      </c>
    </row>
    <row r="31" spans="1:8">
      <c r="A31" s="104" t="s">
        <v>94</v>
      </c>
      <c r="B31" s="104"/>
      <c r="C31" s="104"/>
      <c r="D31" s="104"/>
      <c r="E31" s="104"/>
      <c r="F31" s="104"/>
      <c r="G31" s="104"/>
      <c r="H31" s="104"/>
    </row>
  </sheetData>
  <mergeCells count="3">
    <mergeCell ref="A1:C1"/>
    <mergeCell ref="D1:G1"/>
    <mergeCell ref="A31:H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1"/>
  <sheetViews>
    <sheetView topLeftCell="A20" workbookViewId="0">
      <selection activeCell="A31" sqref="A31:H31"/>
    </sheetView>
  </sheetViews>
  <sheetFormatPr defaultRowHeight="12.75"/>
  <cols>
    <col min="1" max="1" width="5.5" style="20" customWidth="1"/>
    <col min="2" max="2" width="8.5" style="20" customWidth="1"/>
    <col min="3" max="3" width="57.1640625" style="20" customWidth="1"/>
    <col min="4" max="4" width="13.5" style="20" customWidth="1"/>
    <col min="5" max="5" width="6.6640625" style="20" customWidth="1"/>
    <col min="6" max="6" width="10" style="20" customWidth="1"/>
    <col min="7" max="7" width="12.6640625" style="20" customWidth="1"/>
    <col min="8" max="8" width="5.83203125" style="20" customWidth="1"/>
    <col min="9" max="16384" width="9.33203125" style="20"/>
  </cols>
  <sheetData>
    <row r="1" spans="1:7" ht="48" customHeight="1">
      <c r="A1" s="102" t="s">
        <v>20</v>
      </c>
      <c r="B1" s="102"/>
      <c r="C1" s="102"/>
      <c r="D1" s="105" t="s">
        <v>48</v>
      </c>
      <c r="E1" s="105"/>
      <c r="F1" s="105"/>
      <c r="G1" s="105"/>
    </row>
    <row r="2" spans="1:7" ht="25.5">
      <c r="A2" s="21" t="s">
        <v>22</v>
      </c>
      <c r="B2" s="22" t="s">
        <v>23</v>
      </c>
      <c r="C2" s="23" t="s">
        <v>24</v>
      </c>
      <c r="D2" s="24" t="s">
        <v>25</v>
      </c>
      <c r="E2" s="22" t="s">
        <v>26</v>
      </c>
      <c r="F2" s="25" t="s">
        <v>27</v>
      </c>
      <c r="G2" s="21" t="s">
        <v>28</v>
      </c>
    </row>
    <row r="3" spans="1:7">
      <c r="A3" s="9">
        <v>13</v>
      </c>
      <c r="B3" s="32"/>
      <c r="C3" s="5" t="s">
        <v>95</v>
      </c>
      <c r="D3" s="32"/>
      <c r="E3" s="32"/>
      <c r="F3" s="32"/>
      <c r="G3" s="32"/>
    </row>
    <row r="4" spans="1:7" ht="140.25">
      <c r="A4" s="31">
        <v>13.01</v>
      </c>
      <c r="B4" s="28"/>
      <c r="C4" s="28" t="s">
        <v>96</v>
      </c>
      <c r="D4" s="28"/>
      <c r="E4" s="28"/>
      <c r="F4" s="28"/>
      <c r="G4" s="28"/>
    </row>
    <row r="5" spans="1:7">
      <c r="A5" s="26"/>
      <c r="B5" s="29" t="s">
        <v>31</v>
      </c>
      <c r="C5" s="2" t="s">
        <v>32</v>
      </c>
      <c r="D5" s="3">
        <v>108</v>
      </c>
      <c r="E5" s="29" t="s">
        <v>33</v>
      </c>
      <c r="F5" s="30"/>
      <c r="G5" s="30">
        <f>+D5*F5</f>
        <v>0</v>
      </c>
    </row>
    <row r="6" spans="1:7" ht="51">
      <c r="A6" s="31">
        <v>13.02</v>
      </c>
      <c r="B6" s="32"/>
      <c r="C6" s="28" t="s">
        <v>97</v>
      </c>
      <c r="D6" s="32"/>
      <c r="E6" s="32"/>
      <c r="F6" s="32"/>
      <c r="G6" s="32"/>
    </row>
    <row r="7" spans="1:7">
      <c r="A7" s="26"/>
      <c r="B7" s="29" t="s">
        <v>31</v>
      </c>
      <c r="C7" s="2" t="s">
        <v>32</v>
      </c>
      <c r="D7" s="3">
        <v>25.05</v>
      </c>
      <c r="E7" s="29" t="s">
        <v>35</v>
      </c>
      <c r="F7" s="3"/>
      <c r="G7" s="30">
        <f>+D7*F7</f>
        <v>0</v>
      </c>
    </row>
    <row r="8" spans="1:7" ht="89.25">
      <c r="A8" s="31">
        <v>13.05</v>
      </c>
      <c r="B8" s="28"/>
      <c r="C8" s="28" t="s">
        <v>98</v>
      </c>
      <c r="D8" s="28"/>
      <c r="E8" s="28"/>
      <c r="F8" s="28"/>
      <c r="G8" s="28"/>
    </row>
    <row r="9" spans="1:7">
      <c r="A9" s="26"/>
      <c r="B9" s="29" t="s">
        <v>31</v>
      </c>
      <c r="C9" s="2" t="s">
        <v>32</v>
      </c>
      <c r="D9" s="3">
        <v>204</v>
      </c>
      <c r="E9" s="29" t="s">
        <v>33</v>
      </c>
      <c r="F9" s="30"/>
      <c r="G9" s="30">
        <f>+D9*F9</f>
        <v>0</v>
      </c>
    </row>
    <row r="10" spans="1:7">
      <c r="A10" s="26"/>
      <c r="B10" s="26"/>
      <c r="C10" s="26"/>
      <c r="D10" s="26"/>
      <c r="E10" s="26"/>
      <c r="F10" s="26"/>
      <c r="G10" s="26"/>
    </row>
    <row r="11" spans="1:7" ht="63.75">
      <c r="A11" s="27">
        <v>13.06</v>
      </c>
      <c r="B11" s="28"/>
      <c r="C11" s="28" t="s">
        <v>99</v>
      </c>
      <c r="D11" s="28"/>
      <c r="E11" s="28"/>
      <c r="F11" s="28"/>
      <c r="G11" s="28"/>
    </row>
    <row r="12" spans="1:7" ht="25.5">
      <c r="A12" s="26"/>
      <c r="B12" s="29" t="s">
        <v>31</v>
      </c>
      <c r="C12" s="2" t="s">
        <v>32</v>
      </c>
      <c r="D12" s="3">
        <v>7</v>
      </c>
      <c r="E12" s="29" t="s">
        <v>100</v>
      </c>
      <c r="F12" s="30"/>
      <c r="G12" s="30">
        <f>+D12*F12</f>
        <v>0</v>
      </c>
    </row>
    <row r="13" spans="1:7">
      <c r="A13" s="26"/>
      <c r="B13" s="26"/>
      <c r="C13" s="26"/>
      <c r="D13" s="26"/>
      <c r="E13" s="26"/>
      <c r="F13" s="26"/>
      <c r="G13" s="26"/>
    </row>
    <row r="14" spans="1:7" ht="25.5">
      <c r="A14" s="27">
        <v>13.07</v>
      </c>
      <c r="B14" s="32"/>
      <c r="C14" s="28" t="s">
        <v>101</v>
      </c>
      <c r="D14" s="32"/>
      <c r="E14" s="32"/>
      <c r="F14" s="32"/>
      <c r="G14" s="32"/>
    </row>
    <row r="15" spans="1:7" ht="25.5">
      <c r="A15" s="26"/>
      <c r="B15" s="29" t="s">
        <v>31</v>
      </c>
      <c r="C15" s="2" t="s">
        <v>32</v>
      </c>
      <c r="D15" s="3">
        <v>11</v>
      </c>
      <c r="E15" s="29" t="s">
        <v>100</v>
      </c>
      <c r="F15" s="3"/>
      <c r="G15" s="30">
        <f>+D15*F15</f>
        <v>0</v>
      </c>
    </row>
    <row r="16" spans="1:7">
      <c r="A16" s="26"/>
      <c r="B16" s="26"/>
      <c r="C16" s="26"/>
      <c r="D16" s="26"/>
      <c r="E16" s="26"/>
      <c r="F16" s="26"/>
      <c r="G16" s="26"/>
    </row>
    <row r="17" spans="1:8" ht="51">
      <c r="A17" s="27">
        <v>13.08</v>
      </c>
      <c r="B17" s="32"/>
      <c r="C17" s="28" t="s">
        <v>102</v>
      </c>
      <c r="D17" s="32"/>
      <c r="E17" s="32"/>
      <c r="F17" s="32"/>
      <c r="G17" s="32"/>
    </row>
    <row r="18" spans="1:8" ht="25.5">
      <c r="A18" s="26"/>
      <c r="B18" s="29" t="s">
        <v>31</v>
      </c>
      <c r="C18" s="2" t="s">
        <v>32</v>
      </c>
      <c r="D18" s="3">
        <v>11</v>
      </c>
      <c r="E18" s="29" t="s">
        <v>100</v>
      </c>
      <c r="F18" s="3"/>
      <c r="G18" s="30">
        <f>+D18*F18</f>
        <v>0</v>
      </c>
    </row>
    <row r="19" spans="1:8" ht="63.75">
      <c r="A19" s="27">
        <v>13.09</v>
      </c>
      <c r="B19" s="28"/>
      <c r="C19" s="28" t="s">
        <v>103</v>
      </c>
      <c r="D19" s="28"/>
      <c r="E19" s="28"/>
      <c r="F19" s="28"/>
      <c r="G19" s="28"/>
    </row>
    <row r="20" spans="1:8" ht="25.5">
      <c r="A20" s="26"/>
      <c r="B20" s="29" t="s">
        <v>31</v>
      </c>
      <c r="C20" s="2" t="s">
        <v>32</v>
      </c>
      <c r="D20" s="3">
        <v>2</v>
      </c>
      <c r="E20" s="29" t="s">
        <v>100</v>
      </c>
      <c r="F20" s="30"/>
      <c r="G20" s="30">
        <f>+D20*F20</f>
        <v>0</v>
      </c>
    </row>
    <row r="21" spans="1:8">
      <c r="A21" s="26"/>
      <c r="B21" s="26"/>
      <c r="C21" s="26"/>
      <c r="D21" s="26"/>
      <c r="E21" s="26"/>
      <c r="F21" s="26"/>
      <c r="G21" s="26"/>
    </row>
    <row r="22" spans="1:8">
      <c r="A22" s="9">
        <v>14</v>
      </c>
      <c r="B22" s="26"/>
      <c r="C22" s="5" t="s">
        <v>104</v>
      </c>
      <c r="D22" s="26"/>
      <c r="E22" s="26"/>
      <c r="F22" s="26"/>
      <c r="G22" s="26"/>
    </row>
    <row r="23" spans="1:8" ht="102">
      <c r="A23" s="31">
        <v>14.03</v>
      </c>
      <c r="B23" s="28"/>
      <c r="C23" s="28" t="s">
        <v>105</v>
      </c>
      <c r="D23" s="28"/>
      <c r="E23" s="28"/>
      <c r="F23" s="28"/>
      <c r="G23" s="28"/>
    </row>
    <row r="24" spans="1:8">
      <c r="A24" s="26"/>
      <c r="B24" s="29" t="s">
        <v>31</v>
      </c>
      <c r="C24" s="29" t="s">
        <v>32</v>
      </c>
      <c r="D24" s="3">
        <v>0</v>
      </c>
      <c r="E24" s="29" t="s">
        <v>33</v>
      </c>
      <c r="F24" s="3"/>
      <c r="G24" s="30">
        <f>+D24*F24</f>
        <v>0</v>
      </c>
    </row>
    <row r="25" spans="1:8">
      <c r="A25" s="26"/>
      <c r="B25" s="26"/>
      <c r="C25" s="26"/>
      <c r="D25" s="26"/>
      <c r="E25" s="26"/>
      <c r="F25" s="26"/>
      <c r="G25" s="26"/>
    </row>
    <row r="26" spans="1:8" ht="51">
      <c r="A26" s="27">
        <v>14.09</v>
      </c>
      <c r="B26" s="28"/>
      <c r="C26" s="28" t="s">
        <v>107</v>
      </c>
      <c r="D26" s="28"/>
      <c r="E26" s="28"/>
      <c r="F26" s="28"/>
      <c r="G26" s="28"/>
    </row>
    <row r="27" spans="1:8">
      <c r="A27" s="26"/>
      <c r="B27" s="29" t="s">
        <v>31</v>
      </c>
      <c r="C27" s="2" t="s">
        <v>32</v>
      </c>
      <c r="D27" s="3">
        <v>15</v>
      </c>
      <c r="E27" s="29" t="s">
        <v>81</v>
      </c>
      <c r="F27" s="30"/>
      <c r="G27" s="30">
        <f>+D27*F27</f>
        <v>0</v>
      </c>
    </row>
    <row r="28" spans="1:8" ht="51">
      <c r="A28" s="31">
        <v>14.02</v>
      </c>
      <c r="B28" s="32"/>
      <c r="C28" s="28" t="s">
        <v>108</v>
      </c>
      <c r="D28" s="32"/>
      <c r="E28" s="32"/>
      <c r="F28" s="32"/>
      <c r="G28" s="32"/>
    </row>
    <row r="29" spans="1:8">
      <c r="A29" s="32"/>
      <c r="B29" s="29" t="s">
        <v>31</v>
      </c>
      <c r="C29" s="36" t="s">
        <v>109</v>
      </c>
      <c r="D29" s="3">
        <v>2</v>
      </c>
      <c r="E29" s="29" t="s">
        <v>110</v>
      </c>
      <c r="F29" s="30"/>
      <c r="G29" s="30">
        <f>+D29*F29</f>
        <v>0</v>
      </c>
    </row>
    <row r="30" spans="1:8">
      <c r="A30" s="83"/>
      <c r="B30" s="79"/>
      <c r="C30" s="84"/>
      <c r="D30" s="81"/>
      <c r="E30" s="79"/>
      <c r="F30" s="82"/>
      <c r="G30" s="82">
        <f>SUM(G3:G29)</f>
        <v>0</v>
      </c>
    </row>
    <row r="31" spans="1:8">
      <c r="A31" s="104" t="s">
        <v>111</v>
      </c>
      <c r="B31" s="104"/>
      <c r="C31" s="104"/>
      <c r="D31" s="104"/>
      <c r="E31" s="104"/>
      <c r="F31" s="104"/>
      <c r="G31" s="104"/>
      <c r="H31" s="104"/>
    </row>
  </sheetData>
  <mergeCells count="3">
    <mergeCell ref="A1:C1"/>
    <mergeCell ref="D1:G1"/>
    <mergeCell ref="A31:H3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9"/>
  <sheetViews>
    <sheetView topLeftCell="A7" workbookViewId="0">
      <selection activeCell="G18" sqref="G18"/>
    </sheetView>
  </sheetViews>
  <sheetFormatPr defaultRowHeight="12.75"/>
  <cols>
    <col min="1" max="1" width="5.5" style="20" customWidth="1"/>
    <col min="2" max="2" width="8.5" style="20" customWidth="1"/>
    <col min="3" max="3" width="57.1640625" style="20" customWidth="1"/>
    <col min="4" max="4" width="13.5" style="20" customWidth="1"/>
    <col min="5" max="5" width="6.6640625" style="20" customWidth="1"/>
    <col min="6" max="6" width="10" style="20" customWidth="1"/>
    <col min="7" max="7" width="12.6640625" style="20" customWidth="1"/>
    <col min="8" max="8" width="5.83203125" style="20" customWidth="1"/>
    <col min="9" max="16384" width="9.33203125" style="20"/>
  </cols>
  <sheetData>
    <row r="1" spans="1:7" ht="45" customHeight="1">
      <c r="A1" s="102" t="s">
        <v>20</v>
      </c>
      <c r="B1" s="102"/>
      <c r="C1" s="102"/>
      <c r="D1" s="105" t="s">
        <v>48</v>
      </c>
      <c r="E1" s="105"/>
      <c r="F1" s="105"/>
      <c r="G1" s="105"/>
    </row>
    <row r="2" spans="1:7" ht="25.5">
      <c r="A2" s="21" t="s">
        <v>22</v>
      </c>
      <c r="B2" s="22" t="s">
        <v>23</v>
      </c>
      <c r="C2" s="23" t="s">
        <v>24</v>
      </c>
      <c r="D2" s="24" t="s">
        <v>25</v>
      </c>
      <c r="E2" s="22" t="s">
        <v>26</v>
      </c>
      <c r="F2" s="25" t="s">
        <v>27</v>
      </c>
      <c r="G2" s="21" t="s">
        <v>28</v>
      </c>
    </row>
    <row r="3" spans="1:7" ht="76.5">
      <c r="A3" s="27">
        <v>14.03</v>
      </c>
      <c r="B3" s="28"/>
      <c r="C3" s="28" t="s">
        <v>112</v>
      </c>
      <c r="D3" s="28"/>
      <c r="E3" s="28"/>
      <c r="F3" s="28"/>
      <c r="G3" s="28"/>
    </row>
    <row r="4" spans="1:7">
      <c r="A4" s="32"/>
      <c r="B4" s="29" t="s">
        <v>31</v>
      </c>
      <c r="C4" s="36" t="s">
        <v>113</v>
      </c>
      <c r="D4" s="3">
        <v>2</v>
      </c>
      <c r="E4" s="29" t="s">
        <v>110</v>
      </c>
      <c r="F4" s="30"/>
      <c r="G4" s="30">
        <f>+D4*F4</f>
        <v>0</v>
      </c>
    </row>
    <row r="5" spans="1:7" ht="38.25">
      <c r="A5" s="31">
        <v>14.04</v>
      </c>
      <c r="B5" s="32"/>
      <c r="C5" s="28" t="s">
        <v>114</v>
      </c>
      <c r="D5" s="32"/>
      <c r="E5" s="32"/>
      <c r="F5" s="32"/>
      <c r="G5" s="32"/>
    </row>
    <row r="6" spans="1:7">
      <c r="A6" s="32"/>
      <c r="B6" s="29" t="s">
        <v>31</v>
      </c>
      <c r="C6" s="36" t="s">
        <v>113</v>
      </c>
      <c r="D6" s="3">
        <v>12</v>
      </c>
      <c r="E6" s="29" t="s">
        <v>115</v>
      </c>
      <c r="F6" s="3"/>
      <c r="G6" s="30">
        <f t="shared" ref="G6:G7" si="0">+D6*F6</f>
        <v>0</v>
      </c>
    </row>
    <row r="7" spans="1:7">
      <c r="A7" s="32"/>
      <c r="B7" s="29" t="s">
        <v>31</v>
      </c>
      <c r="C7" s="36" t="s">
        <v>116</v>
      </c>
      <c r="D7" s="3">
        <v>12</v>
      </c>
      <c r="E7" s="34" t="s">
        <v>115</v>
      </c>
      <c r="F7" s="3"/>
      <c r="G7" s="30">
        <f t="shared" si="0"/>
        <v>0</v>
      </c>
    </row>
    <row r="8" spans="1:7">
      <c r="A8" s="27">
        <v>14.05</v>
      </c>
      <c r="B8" s="26"/>
      <c r="C8" s="28" t="s">
        <v>117</v>
      </c>
      <c r="D8" s="26"/>
      <c r="E8" s="26"/>
      <c r="F8" s="26"/>
      <c r="G8" s="26"/>
    </row>
    <row r="9" spans="1:7">
      <c r="A9" s="26"/>
      <c r="B9" s="29" t="s">
        <v>31</v>
      </c>
      <c r="C9" s="36" t="s">
        <v>113</v>
      </c>
      <c r="D9" s="3">
        <v>3</v>
      </c>
      <c r="E9" s="29" t="s">
        <v>110</v>
      </c>
      <c r="F9" s="3"/>
      <c r="G9" s="30">
        <f t="shared" ref="G9:G10" si="1">+D9*F9</f>
        <v>0</v>
      </c>
    </row>
    <row r="10" spans="1:7">
      <c r="A10" s="26"/>
      <c r="B10" s="29" t="s">
        <v>31</v>
      </c>
      <c r="C10" s="36" t="s">
        <v>116</v>
      </c>
      <c r="D10" s="3">
        <v>3</v>
      </c>
      <c r="E10" s="29" t="s">
        <v>110</v>
      </c>
      <c r="F10" s="3"/>
      <c r="G10" s="30">
        <f t="shared" si="1"/>
        <v>0</v>
      </c>
    </row>
    <row r="11" spans="1:7" ht="51">
      <c r="A11" s="27">
        <v>14.06</v>
      </c>
      <c r="B11" s="32"/>
      <c r="C11" s="28" t="s">
        <v>118</v>
      </c>
      <c r="D11" s="32"/>
      <c r="E11" s="32"/>
      <c r="F11" s="32"/>
      <c r="G11" s="32"/>
    </row>
    <row r="12" spans="1:7">
      <c r="A12" s="26"/>
      <c r="B12" s="29" t="s">
        <v>31</v>
      </c>
      <c r="C12" s="36" t="s">
        <v>113</v>
      </c>
      <c r="D12" s="3">
        <v>6</v>
      </c>
      <c r="E12" s="29" t="s">
        <v>110</v>
      </c>
      <c r="F12" s="30"/>
      <c r="G12" s="30">
        <f t="shared" ref="G12:G13" si="2">+D12*F12</f>
        <v>0</v>
      </c>
    </row>
    <row r="13" spans="1:7">
      <c r="A13" s="26"/>
      <c r="B13" s="29" t="s">
        <v>31</v>
      </c>
      <c r="C13" s="36" t="s">
        <v>116</v>
      </c>
      <c r="D13" s="3">
        <v>3</v>
      </c>
      <c r="E13" s="29" t="s">
        <v>110</v>
      </c>
      <c r="F13" s="30"/>
      <c r="G13" s="30">
        <f t="shared" si="2"/>
        <v>0</v>
      </c>
    </row>
    <row r="14" spans="1:7" ht="51">
      <c r="A14" s="27">
        <v>14.07</v>
      </c>
      <c r="B14" s="32"/>
      <c r="C14" s="28" t="s">
        <v>119</v>
      </c>
      <c r="D14" s="32"/>
      <c r="E14" s="32"/>
      <c r="F14" s="32"/>
      <c r="G14" s="32"/>
    </row>
    <row r="15" spans="1:7">
      <c r="A15" s="26"/>
      <c r="B15" s="29" t="s">
        <v>31</v>
      </c>
      <c r="C15" s="36" t="s">
        <v>113</v>
      </c>
      <c r="D15" s="3">
        <v>4</v>
      </c>
      <c r="E15" s="29" t="s">
        <v>110</v>
      </c>
      <c r="F15" s="30"/>
      <c r="G15" s="30">
        <f t="shared" ref="G15:G16" si="3">+D15*F15</f>
        <v>0</v>
      </c>
    </row>
    <row r="16" spans="1:7">
      <c r="A16" s="26"/>
      <c r="B16" s="29" t="s">
        <v>31</v>
      </c>
      <c r="C16" s="36" t="s">
        <v>116</v>
      </c>
      <c r="D16" s="3">
        <v>4</v>
      </c>
      <c r="E16" s="29" t="s">
        <v>110</v>
      </c>
      <c r="F16" s="30"/>
      <c r="G16" s="30">
        <f t="shared" si="3"/>
        <v>0</v>
      </c>
    </row>
    <row r="17" spans="1:8">
      <c r="A17" s="26"/>
      <c r="B17" s="26"/>
      <c r="C17" s="26"/>
      <c r="D17" s="26"/>
      <c r="E17" s="26"/>
      <c r="F17" s="26"/>
      <c r="G17" s="26">
        <f>SUM(G3:G16)</f>
        <v>0</v>
      </c>
    </row>
    <row r="18" spans="1:8">
      <c r="A18" s="106" t="s">
        <v>120</v>
      </c>
      <c r="B18" s="107"/>
      <c r="C18" s="107"/>
      <c r="D18" s="107"/>
      <c r="E18" s="107"/>
      <c r="F18" s="108"/>
      <c r="G18" s="10">
        <f>+G17+'Table 7'!G30+'Table 6'!G30+'Table 5'!G32+'Table 4'!G24+'Table 3'!G24+'Table 2'!G31</f>
        <v>0</v>
      </c>
    </row>
    <row r="19" spans="1:8">
      <c r="A19" s="104" t="s">
        <v>121</v>
      </c>
      <c r="B19" s="104"/>
      <c r="C19" s="104"/>
      <c r="D19" s="104"/>
      <c r="E19" s="104"/>
      <c r="F19" s="104"/>
      <c r="G19" s="104"/>
      <c r="H19" s="104"/>
    </row>
  </sheetData>
  <mergeCells count="4">
    <mergeCell ref="A1:C1"/>
    <mergeCell ref="D1:G1"/>
    <mergeCell ref="A18:F18"/>
    <mergeCell ref="A19:H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0"/>
  <sheetViews>
    <sheetView topLeftCell="A12" workbookViewId="0">
      <selection activeCell="A20" sqref="A20:H20"/>
    </sheetView>
  </sheetViews>
  <sheetFormatPr defaultRowHeight="12.75"/>
  <cols>
    <col min="1" max="1" width="5.33203125" style="20" customWidth="1"/>
    <col min="2" max="2" width="10.5" style="20" customWidth="1"/>
    <col min="3" max="3" width="42.83203125" style="20" customWidth="1"/>
    <col min="4" max="4" width="17.1640625" style="20" customWidth="1"/>
    <col min="5" max="5" width="6.1640625" style="20" customWidth="1"/>
    <col min="6" max="6" width="12.6640625" style="20" customWidth="1"/>
    <col min="7" max="7" width="15.5" style="20" customWidth="1"/>
    <col min="8" max="8" width="9.83203125" style="20" customWidth="1"/>
    <col min="9" max="16384" width="9.33203125" style="20"/>
  </cols>
  <sheetData>
    <row r="1" spans="1:7" ht="25.5">
      <c r="A1" s="28" t="s">
        <v>22</v>
      </c>
      <c r="B1" s="22" t="s">
        <v>23</v>
      </c>
      <c r="C1" s="6" t="s">
        <v>24</v>
      </c>
      <c r="D1" s="22" t="s">
        <v>122</v>
      </c>
      <c r="E1" s="22" t="s">
        <v>26</v>
      </c>
      <c r="F1" s="37" t="s">
        <v>123</v>
      </c>
      <c r="G1" s="37" t="s">
        <v>124</v>
      </c>
    </row>
    <row r="2" spans="1:7" ht="140.25">
      <c r="A2" s="38">
        <v>1</v>
      </c>
      <c r="B2" s="28"/>
      <c r="C2" s="28" t="s">
        <v>125</v>
      </c>
      <c r="D2" s="28"/>
      <c r="E2" s="28"/>
      <c r="F2" s="28"/>
      <c r="G2" s="28"/>
    </row>
    <row r="3" spans="1:7">
      <c r="A3" s="26"/>
      <c r="B3" s="29" t="s">
        <v>31</v>
      </c>
      <c r="C3" s="36" t="s">
        <v>32</v>
      </c>
      <c r="D3" s="39">
        <v>8</v>
      </c>
      <c r="E3" s="29" t="s">
        <v>126</v>
      </c>
      <c r="F3" s="30"/>
      <c r="G3" s="30">
        <f>+D3*F3</f>
        <v>0</v>
      </c>
    </row>
    <row r="4" spans="1:7">
      <c r="A4" s="26"/>
      <c r="B4" s="26"/>
      <c r="C4" s="26"/>
      <c r="D4" s="26"/>
      <c r="E4" s="26"/>
      <c r="F4" s="26"/>
      <c r="G4" s="26"/>
    </row>
    <row r="5" spans="1:7" ht="127.5">
      <c r="A5" s="38">
        <v>2</v>
      </c>
      <c r="B5" s="28"/>
      <c r="C5" s="28" t="s">
        <v>127</v>
      </c>
      <c r="D5" s="28"/>
      <c r="E5" s="28"/>
      <c r="F5" s="28"/>
      <c r="G5" s="28"/>
    </row>
    <row r="6" spans="1:7">
      <c r="A6" s="26"/>
      <c r="B6" s="29" t="s">
        <v>31</v>
      </c>
      <c r="C6" s="36" t="s">
        <v>32</v>
      </c>
      <c r="D6" s="39">
        <v>8</v>
      </c>
      <c r="E6" s="29" t="s">
        <v>126</v>
      </c>
      <c r="F6" s="30"/>
      <c r="G6" s="30">
        <f>+D6*F6</f>
        <v>0</v>
      </c>
    </row>
    <row r="7" spans="1:7">
      <c r="A7" s="26"/>
      <c r="B7" s="26"/>
      <c r="C7" s="26"/>
      <c r="D7" s="26"/>
      <c r="E7" s="26"/>
      <c r="F7" s="26"/>
      <c r="G7" s="26"/>
    </row>
    <row r="8" spans="1:7" ht="76.5">
      <c r="A8" s="38">
        <v>3</v>
      </c>
      <c r="B8" s="28"/>
      <c r="C8" s="28" t="s">
        <v>128</v>
      </c>
      <c r="D8" s="28"/>
      <c r="E8" s="28"/>
      <c r="F8" s="28"/>
      <c r="G8" s="28"/>
    </row>
    <row r="9" spans="1:7">
      <c r="A9" s="26"/>
      <c r="B9" s="29" t="s">
        <v>31</v>
      </c>
      <c r="C9" s="36" t="s">
        <v>32</v>
      </c>
      <c r="D9" s="39">
        <v>12</v>
      </c>
      <c r="E9" s="29" t="s">
        <v>126</v>
      </c>
      <c r="F9" s="30"/>
      <c r="G9" s="30">
        <f>+D9*F9</f>
        <v>0</v>
      </c>
    </row>
    <row r="10" spans="1:7">
      <c r="A10" s="26"/>
      <c r="B10" s="26"/>
      <c r="C10" s="26"/>
      <c r="D10" s="26"/>
      <c r="E10" s="26"/>
      <c r="F10" s="26"/>
      <c r="G10" s="26"/>
    </row>
    <row r="11" spans="1:7" ht="127.5">
      <c r="A11" s="38">
        <v>4</v>
      </c>
      <c r="B11" s="28"/>
      <c r="C11" s="28" t="s">
        <v>129</v>
      </c>
      <c r="D11" s="28"/>
      <c r="E11" s="28"/>
      <c r="F11" s="28"/>
      <c r="G11" s="28"/>
    </row>
    <row r="12" spans="1:7">
      <c r="A12" s="26"/>
      <c r="B12" s="29" t="s">
        <v>31</v>
      </c>
      <c r="C12" s="36" t="s">
        <v>32</v>
      </c>
      <c r="D12" s="39">
        <v>6</v>
      </c>
      <c r="E12" s="29" t="s">
        <v>126</v>
      </c>
      <c r="F12" s="30"/>
      <c r="G12" s="30">
        <f>+D12*F12</f>
        <v>0</v>
      </c>
    </row>
    <row r="13" spans="1:7">
      <c r="A13" s="26"/>
      <c r="B13" s="26"/>
      <c r="C13" s="26"/>
      <c r="D13" s="26"/>
      <c r="E13" s="26"/>
      <c r="F13" s="26"/>
      <c r="G13" s="26"/>
    </row>
    <row r="14" spans="1:7" ht="102">
      <c r="A14" s="38">
        <v>5</v>
      </c>
      <c r="B14" s="28"/>
      <c r="C14" s="28" t="s">
        <v>130</v>
      </c>
      <c r="D14" s="28"/>
      <c r="E14" s="28"/>
      <c r="F14" s="28"/>
      <c r="G14" s="28"/>
    </row>
    <row r="15" spans="1:7">
      <c r="A15" s="26"/>
      <c r="B15" s="29" t="s">
        <v>31</v>
      </c>
      <c r="C15" s="36" t="s">
        <v>32</v>
      </c>
      <c r="D15" s="39">
        <v>66</v>
      </c>
      <c r="E15" s="29" t="s">
        <v>115</v>
      </c>
      <c r="F15" s="3"/>
      <c r="G15" s="30">
        <f>+D15*F15</f>
        <v>0</v>
      </c>
    </row>
    <row r="16" spans="1:7">
      <c r="A16" s="26"/>
      <c r="B16" s="26"/>
      <c r="C16" s="26"/>
      <c r="D16" s="26"/>
      <c r="E16" s="26"/>
      <c r="F16" s="26"/>
      <c r="G16" s="26"/>
    </row>
    <row r="17" spans="1:8" ht="102">
      <c r="A17" s="38">
        <v>6</v>
      </c>
      <c r="B17" s="28"/>
      <c r="C17" s="28" t="s">
        <v>131</v>
      </c>
      <c r="D17" s="28"/>
      <c r="E17" s="28"/>
      <c r="F17" s="28"/>
      <c r="G17" s="28"/>
    </row>
    <row r="18" spans="1:8">
      <c r="A18" s="26"/>
      <c r="B18" s="29" t="s">
        <v>31</v>
      </c>
      <c r="C18" s="36" t="s">
        <v>32</v>
      </c>
      <c r="D18" s="39">
        <v>80</v>
      </c>
      <c r="E18" s="29" t="s">
        <v>115</v>
      </c>
      <c r="F18" s="3"/>
      <c r="G18" s="30">
        <f>+D18*F18</f>
        <v>0</v>
      </c>
    </row>
    <row r="19" spans="1:8">
      <c r="A19" s="26"/>
      <c r="B19" s="26"/>
      <c r="C19" s="26"/>
      <c r="D19" s="26"/>
      <c r="E19" s="26"/>
      <c r="F19" s="26"/>
      <c r="G19" s="26">
        <f>SUM(G2:G18)</f>
        <v>0</v>
      </c>
    </row>
    <row r="20" spans="1:8">
      <c r="A20" s="104" t="s">
        <v>132</v>
      </c>
      <c r="B20" s="104"/>
      <c r="C20" s="104"/>
      <c r="D20" s="104"/>
      <c r="E20" s="104"/>
      <c r="F20" s="104"/>
      <c r="G20" s="104"/>
      <c r="H20" s="104"/>
    </row>
  </sheetData>
  <mergeCells count="1">
    <mergeCell ref="A20:H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IQBAL</dc:creator>
  <cp:lastModifiedBy>lenovo</cp:lastModifiedBy>
  <dcterms:created xsi:type="dcterms:W3CDTF">2024-02-26T13:45:52Z</dcterms:created>
  <dcterms:modified xsi:type="dcterms:W3CDTF">2024-02-27T14:09:48Z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2024-02-26T00:00:00Z</vt:filetime>
  </property>
  <property fmtid="{D5CDD505-2E9C-101B-9397-08002B2CF9AE}" pid="3" name="Creator">
    <vt:lpwstr>Microsoft® Excel® for Microsoft 365</vt:lpwstr>
  </property>
  <property fmtid="{D5CDD505-2E9C-101B-9397-08002B2CF9AE}" pid="4" name="LastSaved">
    <vt:filetime>2024-02-26T00:00:00Z</vt:filetime>
  </property>
  <property fmtid="{D5CDD505-2E9C-101B-9397-08002B2CF9AE}" pid="5" name="Producer">
    <vt:lpwstr>Microsoft® Excel® for Microsoft 365</vt:lpwstr>
  </property>
</Properties>
</file>