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E:\Sajid Data 20-12-2022\Taaleem foundation data\Taaleem Foundation Projects data\OGDCL CSR\OGDCL-Jhal Magsi\Procurement\BOQs\BOQ's blank\"/>
    </mc:Choice>
  </mc:AlternateContent>
  <xr:revisionPtr revIDLastSave="0" documentId="13_ncr:1_{2C133D6C-4737-4815-9EF3-0B0CC7784ABD}" xr6:coauthVersionLast="47" xr6:coauthVersionMax="47" xr10:uidLastSave="{00000000-0000-0000-0000-000000000000}"/>
  <bookViews>
    <workbookView xWindow="-120" yWindow="-120" windowWidth="20730" windowHeight="1116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 name="Table 15" sheetId="15" r:id="rId15"/>
    <sheet name="Table 16" sheetId="16" r:id="rId16"/>
    <sheet name="Table 17" sheetId="17" r:id="rId17"/>
    <sheet name="Table 18" sheetId="18" r:id="rId18"/>
    <sheet name="Table 19" sheetId="19" r:id="rId19"/>
    <sheet name="Table 20"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4" l="1"/>
  <c r="G19" i="14"/>
  <c r="G17" i="14"/>
  <c r="G15" i="14"/>
  <c r="G13" i="14"/>
  <c r="G11" i="14"/>
  <c r="G9" i="14"/>
  <c r="G7" i="14"/>
  <c r="G5" i="14"/>
  <c r="G3" i="14"/>
  <c r="G85" i="13"/>
  <c r="G83" i="13"/>
  <c r="G80" i="13"/>
  <c r="G77" i="13"/>
  <c r="G73" i="13"/>
  <c r="G71" i="13"/>
  <c r="G68" i="13"/>
  <c r="G65" i="13"/>
  <c r="G61" i="13"/>
  <c r="G57" i="13"/>
  <c r="G53" i="13"/>
  <c r="G49" i="13"/>
  <c r="G45" i="13"/>
  <c r="G39" i="13"/>
  <c r="G34" i="13"/>
  <c r="G29" i="13"/>
  <c r="G25" i="13"/>
  <c r="G21" i="13"/>
  <c r="G17" i="13"/>
  <c r="G14" i="13"/>
  <c r="G10" i="13"/>
  <c r="G6" i="13"/>
  <c r="G2" i="13"/>
  <c r="G24" i="11"/>
  <c r="G22" i="11"/>
  <c r="G21" i="11"/>
  <c r="G19" i="11"/>
  <c r="G17" i="11"/>
  <c r="G15" i="11"/>
  <c r="G13" i="11"/>
  <c r="G11" i="11"/>
  <c r="G9" i="11"/>
  <c r="G7" i="11"/>
  <c r="G5" i="11"/>
  <c r="G3" i="11"/>
  <c r="G29" i="10"/>
  <c r="G27" i="10"/>
  <c r="G25" i="10"/>
  <c r="G23" i="10"/>
  <c r="G21" i="10"/>
  <c r="G20" i="10"/>
  <c r="G18" i="10"/>
  <c r="G17" i="10"/>
  <c r="G16" i="10"/>
  <c r="G14" i="10"/>
  <c r="G13" i="10"/>
  <c r="G11" i="10"/>
  <c r="G10" i="10"/>
  <c r="G8" i="10"/>
  <c r="G7" i="10"/>
  <c r="G5" i="10"/>
  <c r="G4" i="10"/>
  <c r="G2" i="10"/>
  <c r="G30" i="10" s="1"/>
  <c r="G18" i="9"/>
  <c r="G16" i="9"/>
  <c r="G14" i="9"/>
  <c r="G12" i="9"/>
  <c r="G10" i="9"/>
  <c r="G8" i="9"/>
  <c r="G6" i="9"/>
  <c r="G25" i="8"/>
  <c r="G24" i="8"/>
  <c r="G22" i="8"/>
  <c r="G21" i="8"/>
  <c r="G19" i="8"/>
  <c r="G18" i="8"/>
  <c r="G16" i="8"/>
  <c r="G15" i="8"/>
  <c r="G13" i="8"/>
  <c r="G11" i="8"/>
  <c r="G8" i="8"/>
  <c r="G5" i="8"/>
  <c r="G2" i="8"/>
  <c r="G26" i="8" s="1"/>
  <c r="G35" i="7"/>
  <c r="G31" i="7"/>
  <c r="G29" i="7"/>
  <c r="G24" i="7"/>
  <c r="G19" i="7"/>
  <c r="G14" i="7"/>
  <c r="G11" i="7"/>
  <c r="G7" i="7"/>
  <c r="G3" i="7"/>
  <c r="G30" i="6"/>
  <c r="G26" i="6"/>
  <c r="G19" i="6"/>
  <c r="G15" i="6"/>
  <c r="G11" i="6"/>
  <c r="G8" i="6"/>
  <c r="G6" i="6"/>
  <c r="G3" i="6"/>
  <c r="G2" i="6"/>
  <c r="G25" i="5"/>
  <c r="G22" i="5"/>
  <c r="G19" i="5"/>
  <c r="G16" i="5"/>
  <c r="G12" i="5"/>
  <c r="G8" i="5"/>
  <c r="G5" i="5"/>
  <c r="G2" i="5"/>
  <c r="G38" i="4"/>
  <c r="G36" i="4"/>
  <c r="G33" i="4"/>
  <c r="G31" i="4"/>
  <c r="G28" i="4"/>
  <c r="G26" i="4"/>
  <c r="G22" i="4"/>
  <c r="G20" i="4"/>
  <c r="G17" i="4"/>
  <c r="G15" i="4"/>
  <c r="G12" i="4"/>
  <c r="G9" i="4"/>
  <c r="G7" i="4"/>
  <c r="G4" i="4"/>
  <c r="G2" i="4"/>
  <c r="G33" i="3"/>
  <c r="G31" i="3"/>
  <c r="G26" i="3"/>
  <c r="G24" i="3"/>
  <c r="G22" i="3"/>
  <c r="G19" i="3"/>
  <c r="G16" i="3"/>
  <c r="G12" i="3"/>
  <c r="G11" i="3"/>
  <c r="G7" i="3"/>
  <c r="G4" i="3"/>
  <c r="G2" i="3"/>
  <c r="G31" i="2"/>
  <c r="G30" i="2"/>
  <c r="G27" i="2"/>
  <c r="G26" i="2"/>
  <c r="G22" i="2"/>
  <c r="G19" i="2"/>
  <c r="G16" i="2"/>
  <c r="G13" i="2"/>
  <c r="G10" i="2"/>
  <c r="G7" i="2"/>
  <c r="G33" i="2" l="1"/>
  <c r="G29" i="5"/>
  <c r="G32" i="6"/>
  <c r="G25" i="11"/>
  <c r="G2" i="12" s="1"/>
  <c r="C12" i="1" s="1"/>
  <c r="G86" i="13"/>
  <c r="G87" i="13" s="1"/>
  <c r="C13" i="1" s="1"/>
  <c r="G20" i="9"/>
  <c r="G23" i="14"/>
  <c r="C14" i="1" s="1"/>
  <c r="G34" i="3"/>
  <c r="G41" i="4"/>
  <c r="G37" i="7"/>
  <c r="G27" i="8" s="1"/>
  <c r="C11" i="1" s="1"/>
  <c r="C15" i="1" s="1"/>
  <c r="D15" i="1" l="1"/>
  <c r="C16" i="1"/>
</calcChain>
</file>

<file path=xl/sharedStrings.xml><?xml version="1.0" encoding="utf-8"?>
<sst xmlns="http://schemas.openxmlformats.org/spreadsheetml/2006/main" count="2129" uniqueCount="498">
  <si>
    <r>
      <rPr>
        <u/>
        <sz val="10"/>
        <rFont val="Times New Roman"/>
        <family val="1"/>
      </rPr>
      <t>TOTAL COVERED AREA OF BUILDING </t>
    </r>
  </si>
  <si>
    <r>
      <rPr>
        <b/>
        <u/>
        <sz val="10"/>
        <rFont val="Times New Roman"/>
        <family val="1"/>
      </rPr>
      <t>A</t>
    </r>
  </si>
  <si>
    <r>
      <rPr>
        <b/>
        <u/>
        <sz val="10"/>
        <rFont val="Times New Roman"/>
        <family val="1"/>
      </rPr>
      <t>MAIN BUILDING WORKS</t>
    </r>
  </si>
  <si>
    <r>
      <rPr>
        <b/>
        <sz val="7"/>
        <rFont val="Times New Roman"/>
        <family val="1"/>
      </rPr>
      <t>MKS</t>
    </r>
  </si>
  <si>
    <r>
      <rPr>
        <b/>
        <sz val="8.5"/>
        <rFont val="Times New Roman"/>
        <family val="1"/>
      </rPr>
      <t>DESCRIPTION OF ITEMS</t>
    </r>
  </si>
  <si>
    <r>
      <rPr>
        <b/>
        <sz val="8.5"/>
        <rFont val="Times New Roman"/>
        <family val="1"/>
      </rPr>
      <t>QUANTITY</t>
    </r>
  </si>
  <si>
    <r>
      <rPr>
        <b/>
        <sz val="8.5"/>
        <rFont val="Times New Roman"/>
        <family val="1"/>
      </rPr>
      <t>UNIT</t>
    </r>
  </si>
  <si>
    <r>
      <rPr>
        <b/>
        <sz val="8.5"/>
        <rFont val="Times New Roman"/>
        <family val="1"/>
      </rPr>
      <t>RATE (RS)</t>
    </r>
  </si>
  <si>
    <r>
      <rPr>
        <b/>
        <sz val="8.5"/>
        <rFont val="Times New Roman"/>
        <family val="1"/>
      </rPr>
      <t>AMOUNT (RS)</t>
    </r>
  </si>
  <si>
    <r>
      <rPr>
        <b/>
        <sz val="8.5"/>
        <rFont val="Times New Roman"/>
        <family val="1"/>
      </rPr>
      <t>Sub Total Schedule  items</t>
    </r>
  </si>
  <si>
    <r>
      <rPr>
        <sz val="8.5"/>
        <rFont val="Arial MT"/>
        <family val="2"/>
      </rPr>
      <t>Page 12 of 31</t>
    </r>
  </si>
  <si>
    <t>PROJECT TITLE; CONSTRUCTION OF JHAL MAGSI PRIMARY GRAMMAR SCHOOL</t>
  </si>
  <si>
    <t>CONSTRUCTION OF GRAMMER SCHOOL AT JHAL MAGSI</t>
  </si>
  <si>
    <t>BASED ON PREVAILING MARKET RATES</t>
  </si>
  <si>
    <t>ENGINEER'S ESTIMATE</t>
  </si>
  <si>
    <t>GROUND FLOOR</t>
  </si>
  <si>
    <t>MUMMTY FLOOR</t>
  </si>
  <si>
    <t>TOTAL</t>
  </si>
  <si>
    <t>S.No</t>
  </si>
  <si>
    <t>DESCRIPTION OF WORKS</t>
  </si>
  <si>
    <t>AMOUNT IN PAK. RUPEES</t>
  </si>
  <si>
    <t>TOTAL COST         (RS)</t>
  </si>
  <si>
    <t>COST  PER  SFT (Rs)</t>
  </si>
  <si>
    <t>CIVIL WORKS</t>
  </si>
  <si>
    <t>ELECTRICAL  WORKS</t>
  </si>
  <si>
    <t>PLUMBING WORKS</t>
  </si>
  <si>
    <t>GAS WORK</t>
  </si>
  <si>
    <t>GRAND TOTAL</t>
  </si>
  <si>
    <t>IN MILLION :</t>
  </si>
  <si>
    <r>
      <rPr>
        <sz val="10"/>
        <rFont val="Arial MT"/>
        <family val="2"/>
      </rPr>
      <t>CONSTRUCTION OF SCHOOL AT JHAL MAGSI                                                                                                             Page 1</t>
    </r>
  </si>
  <si>
    <t>CIVIL WORKS BOQ</t>
  </si>
  <si>
    <r>
      <rPr>
        <b/>
        <sz val="10"/>
        <rFont val="Times New Roman"/>
        <family val="1"/>
      </rPr>
      <t>S.
No</t>
    </r>
  </si>
  <si>
    <t>MKS</t>
  </si>
  <si>
    <t>DESCRIPTION OF ITEMS</t>
  </si>
  <si>
    <t>QTY</t>
  </si>
  <si>
    <t>UNIT</t>
  </si>
  <si>
    <t>RATE (RS)</t>
  </si>
  <si>
    <r>
      <rPr>
        <b/>
        <sz val="10"/>
        <rFont val="Times New Roman"/>
        <family val="1"/>
      </rPr>
      <t>AMOUNT
(RS)</t>
    </r>
  </si>
  <si>
    <t>EARTH WORKS</t>
  </si>
  <si>
    <r>
      <rPr>
        <b/>
        <sz val="10"/>
        <rFont val="Times New Roman"/>
        <family val="1"/>
      </rPr>
      <t xml:space="preserve">Clearing the Site </t>
    </r>
    <r>
      <rPr>
        <sz val="10"/>
        <rFont val="Times New Roman"/>
        <family val="1"/>
      </rPr>
      <t>/ jungle by cutting removing ,all shrubs ,trees and taking out  entire  roots  and  filling  the  hollows  with  earth  dressing  consolidation and  watering  the  filling  including  stacking  the  serviceable  material  and
disposal of unserviceable material lead up to 300 meters.</t>
    </r>
  </si>
  <si>
    <t>NSR</t>
  </si>
  <si>
    <t>SFT</t>
  </si>
  <si>
    <r>
      <rPr>
        <b/>
        <sz val="10"/>
        <rFont val="Times New Roman"/>
        <family val="1"/>
      </rPr>
      <t xml:space="preserve">Excavation  in  foundation  of  </t>
    </r>
    <r>
      <rPr>
        <sz val="10"/>
        <rFont val="Times New Roman"/>
        <family val="1"/>
      </rPr>
      <t>buildings  and  bridges  including  layout, dressing,  refilling  around  structures  with  excavated  earth,  watering  &amp; ramming lead upto 100 ft. (30m) &amp; lift upto 5 ft. (1.5m)( Shingle or gravel )</t>
    </r>
  </si>
  <si>
    <t>CFT</t>
  </si>
  <si>
    <r>
      <rPr>
        <b/>
        <sz val="10"/>
        <rFont val="Times New Roman"/>
        <family val="1"/>
      </rPr>
      <t xml:space="preserve">Filling, </t>
    </r>
    <r>
      <rPr>
        <sz val="10"/>
        <rFont val="Times New Roman"/>
        <family val="1"/>
      </rPr>
      <t>watering and compacting earth under floors in layers not exceeding 8 inchs in thickness With new earth excavated from outside, lead upto 100
ft. (30m) and lift upto 5 ft. (1.5m) including royality of Clay</t>
    </r>
  </si>
  <si>
    <r>
      <rPr>
        <b/>
        <sz val="10"/>
        <rFont val="Times New Roman"/>
        <family val="1"/>
      </rPr>
      <t xml:space="preserve">Filling,  watering  and  compacting  earth  under  floors  </t>
    </r>
    <r>
      <rPr>
        <sz val="10"/>
        <rFont val="Times New Roman"/>
        <family val="1"/>
      </rPr>
      <t xml:space="preserve">in  layers  not
exceeding 8 inchs in thickness </t>
    </r>
    <r>
      <rPr>
        <b/>
        <sz val="10"/>
        <rFont val="Times New Roman"/>
        <family val="1"/>
      </rPr>
      <t>With surplus earth from foundation etc.</t>
    </r>
  </si>
  <si>
    <r>
      <rPr>
        <sz val="10"/>
        <rFont val="Times New Roman"/>
        <family val="1"/>
      </rPr>
      <t xml:space="preserve">Spraying approved </t>
    </r>
    <r>
      <rPr>
        <b/>
        <sz val="10"/>
        <rFont val="Times New Roman"/>
        <family val="1"/>
      </rPr>
      <t xml:space="preserve">anti-termite chemical </t>
    </r>
    <r>
      <rPr>
        <sz val="10"/>
        <rFont val="Times New Roman"/>
        <family val="1"/>
      </rPr>
      <t>mixed with water in the ratio of
1:40</t>
    </r>
  </si>
  <si>
    <t>PLAIN CEMENT CONCRATE WORKS IN FOUNDATION</t>
  </si>
  <si>
    <r>
      <rPr>
        <sz val="10"/>
        <rFont val="Times New Roman"/>
        <family val="1"/>
      </rPr>
      <t xml:space="preserve">Providing  and  laying  plain  Machine  mixed  </t>
    </r>
    <r>
      <rPr>
        <b/>
        <sz val="10"/>
        <rFont val="Times New Roman"/>
        <family val="1"/>
      </rPr>
      <t xml:space="preserve">1:4:8  cement  concrete  </t>
    </r>
    <r>
      <rPr>
        <sz val="10"/>
        <rFont val="Times New Roman"/>
        <family val="1"/>
      </rPr>
      <t>using sand approved source and crushed aggregate having maximum size upto 1- 1/2"  (38mm)  &amp;  down  gauge  in  foundation  and  plinth  including  leveling,
compacting &amp; curing.</t>
    </r>
  </si>
  <si>
    <t>STELL REINFORCMENT WORKS</t>
  </si>
  <si>
    <r>
      <rPr>
        <b/>
        <sz val="10"/>
        <rFont val="Times New Roman"/>
        <family val="1"/>
      </rPr>
      <t xml:space="preserve">Providing,   fabricating   and   laying       deformed   Grade   60    steel </t>
    </r>
    <r>
      <rPr>
        <sz val="10"/>
        <rFont val="Times New Roman"/>
        <family val="1"/>
      </rPr>
      <t>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</si>
  <si>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t>TON</t>
  </si>
  <si>
    <t>MUMMTY</t>
  </si>
  <si>
    <r>
      <rPr>
        <b/>
        <sz val="10"/>
        <rFont val="Times New Roman"/>
        <family val="1"/>
      </rPr>
      <t xml:space="preserve">Providing and fixing iron grill </t>
    </r>
    <r>
      <rPr>
        <sz val="10"/>
        <rFont val="Times New Roman"/>
        <family val="1"/>
      </rPr>
      <t>required section of square bars 4/8" as per approved design including welding all sides of the section at the  junction and  fixing  with  sunk  iron  screws  painting  with  two  coats  of  read  oxides
paint in masonry or concrete</t>
    </r>
  </si>
  <si>
    <t>REINFORCMENT CEMENT CONCRATE  IN FOUNDATION WORKS UP TO PLINTH BEAM</t>
  </si>
  <si>
    <r>
      <rPr>
        <sz val="10"/>
        <rFont val="Arial MT"/>
        <family val="2"/>
      </rPr>
      <t>Page 2 of 31</t>
    </r>
  </si>
  <si>
    <r>
      <rPr>
        <sz val="10"/>
        <rFont val="Times New Roman"/>
        <family val="1"/>
      </rPr>
      <t xml:space="preserve">Providing and laying in situ cement concrete </t>
    </r>
    <r>
      <rPr>
        <b/>
        <sz val="10"/>
        <rFont val="Times New Roman"/>
        <family val="1"/>
      </rPr>
      <t xml:space="preserve">(1;2;4 cement sand &amp; crush
) </t>
    </r>
    <r>
      <rPr>
        <sz val="10"/>
        <rFont val="Times New Roman"/>
        <family val="1"/>
      </rPr>
      <t xml:space="preserve">using approved coarse sand and crushed aggregate having maximum size upto  3/4"  (19mm)  and  down  gauge  </t>
    </r>
    <r>
      <rPr>
        <b/>
        <sz val="10"/>
        <rFont val="Times New Roman"/>
        <family val="1"/>
      </rPr>
      <t xml:space="preserve">in  foundation  </t>
    </r>
    <r>
      <rPr>
        <sz val="10"/>
        <rFont val="Times New Roman"/>
        <family val="1"/>
      </rPr>
      <t>including  formwork using  wooden  braces   and   without  wall  ties,   compaction,   curing  and
removal of formwork</t>
    </r>
  </si>
  <si>
    <r>
      <rPr>
        <b/>
        <sz val="10"/>
        <rFont val="Times New Roman"/>
        <family val="1"/>
      </rPr>
      <t xml:space="preserve">Providing  and  laying  in  situ  cement  concrete  1  :  1.5  :  3   </t>
    </r>
    <r>
      <rPr>
        <sz val="10"/>
        <rFont val="Times New Roman"/>
        <family val="1"/>
      </rPr>
      <t xml:space="preserve">cement concrete  using  crush  stone  using  approved  coarse  sand   and  crushed aggregate  3/4"  (19mm)  and  down  gauge  in  </t>
    </r>
    <r>
      <rPr>
        <b/>
        <sz val="10"/>
        <rFont val="Times New Roman"/>
        <family val="1"/>
      </rPr>
      <t xml:space="preserve">pillars  and  columns  </t>
    </r>
    <r>
      <rPr>
        <sz val="10"/>
        <rFont val="Times New Roman"/>
        <family val="1"/>
      </rPr>
      <t>of  any shape in foundation including compacting, curing, cost of form-work &amp; its removal in basement and ground floor.</t>
    </r>
  </si>
  <si>
    <r>
      <rPr>
        <b/>
        <sz val="10"/>
        <rFont val="Times New Roman"/>
        <family val="1"/>
      </rPr>
      <t xml:space="preserve">Providing and laying 1:2:4 cement </t>
    </r>
    <r>
      <rPr>
        <sz val="10"/>
        <rFont val="Times New Roman"/>
        <family val="1"/>
      </rPr>
      <t xml:space="preserve">concrete using approved coarse sand and crushed aggregate 3/4" (19mm.) and down gauge in </t>
    </r>
    <r>
      <rPr>
        <b/>
        <sz val="10"/>
        <rFont val="Times New Roman"/>
        <family val="1"/>
      </rPr>
      <t>plinth band</t>
    </r>
    <r>
      <rPr>
        <sz val="10"/>
        <rFont val="Times New Roman"/>
        <family val="1"/>
      </rPr>
      <t>, door band and roof band of required shape or section including formwork and its removal,   compacting   and   curing   in   basement   and   ground   floor   but excluding the cost of reinforcement.</t>
    </r>
  </si>
  <si>
    <t>MASONARY WORKS  IN FOUNDATION WORKS UP TO PLINTH LEVEL</t>
  </si>
  <si>
    <r>
      <rPr>
        <sz val="10"/>
        <rFont val="Times New Roman"/>
        <family val="1"/>
      </rPr>
      <t xml:space="preserve">Providing  and  laying  first  class  solid  burnt  brick  masonry  with  </t>
    </r>
    <r>
      <rPr>
        <b/>
        <sz val="10"/>
        <rFont val="Times New Roman"/>
        <family val="1"/>
      </rPr>
      <t xml:space="preserve">Cement sand 1 : 4 </t>
    </r>
    <r>
      <rPr>
        <sz val="10"/>
        <rFont val="Times New Roman"/>
        <family val="1"/>
      </rPr>
      <t>(Brick Strength:1800psi-2000psi) including scaffolding, raking out joints and curing in foundation  and substructure /Basement i/c cost of
testing</t>
    </r>
  </si>
  <si>
    <t>above 4.5mm  thick</t>
  </si>
  <si>
    <t>WATER PROOFING IN FOUNDATION</t>
  </si>
  <si>
    <r>
      <rPr>
        <b/>
        <sz val="10"/>
        <rFont val="Times New Roman"/>
        <family val="1"/>
      </rPr>
      <t xml:space="preserve">Providing a coat of bitumen </t>
    </r>
    <r>
      <rPr>
        <sz val="10"/>
        <rFont val="Times New Roman"/>
        <family val="1"/>
      </rPr>
      <t>emulsion at 0.50 kg per sq.m. on walls and
floors in ground floor.</t>
    </r>
  </si>
  <si>
    <r>
      <rPr>
        <b/>
        <sz val="10"/>
        <rFont val="Times New Roman"/>
        <family val="1"/>
      </rPr>
      <t xml:space="preserve">Providing and laying 1-1/2" (37.5 mm) thick damp proof course. with 1:2:4 cement concrete Coarse </t>
    </r>
    <r>
      <rPr>
        <sz val="10"/>
        <rFont val="Times New Roman"/>
        <family val="1"/>
      </rPr>
      <t>Sand and crushed aggregate 1/2" (13mm) and  down  gauge  including  applying  a  coat  of  hot  bitumen  80/100  or equivalent  using  1.71  Kg  per  sq.m.  and  laying  single  layer  of  polythene sheet 0.13 mm thick (500 gauge) on damp proof course, including cleaning
surface and spraying.</t>
    </r>
  </si>
  <si>
    <t>MASONARY  IN SUPER STRUCTER WORKS</t>
  </si>
  <si>
    <r>
      <rPr>
        <b/>
        <sz val="10"/>
        <rFont val="Times New Roman"/>
        <family val="1"/>
      </rPr>
      <t xml:space="preserve">Providing  and  laying  first  class   solid  burnt  brick  </t>
    </r>
    <r>
      <rPr>
        <sz val="10"/>
        <rFont val="Times New Roman"/>
        <family val="1"/>
      </rPr>
      <t xml:space="preserve">masonry (Brick Strength:1800psi-2000psi)   including  scaffolding,   raking  out   joints  and curing  in  ground  floor  superstructure  and  i/c  cost  of  testing  </t>
    </r>
    <r>
      <rPr>
        <b/>
        <sz val="10"/>
        <rFont val="Times New Roman"/>
        <family val="1"/>
      </rPr>
      <t>above  4.5" with 1;4 cement ratio</t>
    </r>
  </si>
  <si>
    <r>
      <rPr>
        <b/>
        <sz val="10"/>
        <rFont val="Times New Roman"/>
        <family val="1"/>
      </rPr>
      <t xml:space="preserve">Providing  and  laying  first  class  solid  burnt  brick  </t>
    </r>
    <r>
      <rPr>
        <sz val="10"/>
        <rFont val="Times New Roman"/>
        <family val="1"/>
      </rPr>
      <t xml:space="preserve">masonry with 1:4 cement   sand    (Brick   Strength:1800psi-2000psi)   including   scaffolding, raking out joints and curing in ground floor superstructure and i/c cost of
testing </t>
    </r>
    <r>
      <rPr>
        <b/>
        <sz val="10"/>
        <rFont val="Times New Roman"/>
        <family val="1"/>
      </rPr>
      <t>Upto 4.5"</t>
    </r>
  </si>
  <si>
    <t>REINFORCMENT CEMENT CONCRATE  IN  SUPER STRUCTER  WORKS</t>
  </si>
  <si>
    <r>
      <rPr>
        <sz val="10"/>
        <rFont val="Times New Roman"/>
        <family val="1"/>
      </rPr>
      <t xml:space="preserve">Providing  and  laying  in  situ  cement  concrete    </t>
    </r>
    <r>
      <rPr>
        <b/>
        <sz val="10"/>
        <rFont val="Times New Roman"/>
        <family val="1"/>
      </rPr>
      <t xml:space="preserve">1:1.5:3  </t>
    </r>
    <r>
      <rPr>
        <sz val="10"/>
        <rFont val="Times New Roman"/>
        <family val="1"/>
      </rPr>
      <t xml:space="preserve">cement concrete using crush stone using approved coarse sand and crushed aggregate 3/4" (19mm)   and   down   gauge   in  </t>
    </r>
    <r>
      <rPr>
        <b/>
        <sz val="10"/>
        <rFont val="Times New Roman"/>
        <family val="1"/>
      </rPr>
      <t xml:space="preserve">pillars   and   columns   </t>
    </r>
    <r>
      <rPr>
        <sz val="10"/>
        <rFont val="Times New Roman"/>
        <family val="1"/>
      </rPr>
      <t>of  any   shape   in foundation including compacting, curing, cost of form-work &amp; its removal in basement and ground floor.</t>
    </r>
  </si>
  <si>
    <r>
      <rPr>
        <sz val="10"/>
        <rFont val="Arial MT"/>
        <family val="2"/>
      </rPr>
      <t>Page 3 of 31</t>
    </r>
  </si>
  <si>
    <r>
      <rPr>
        <b/>
        <sz val="10"/>
        <rFont val="Times New Roman"/>
        <family val="1"/>
      </rPr>
      <t xml:space="preserve">Providing and laying 1:2:4 cement concrete </t>
    </r>
    <r>
      <rPr>
        <sz val="10"/>
        <rFont val="Times New Roman"/>
        <family val="1"/>
      </rPr>
      <t xml:space="preserve">using approved coarse sand and crushed aggregate 3/4" (19mm.) and down gauge in </t>
    </r>
    <r>
      <rPr>
        <b/>
        <sz val="10"/>
        <rFont val="Times New Roman"/>
        <family val="1"/>
      </rPr>
      <t>Door band</t>
    </r>
    <r>
      <rPr>
        <sz val="10"/>
        <rFont val="Times New Roman"/>
        <family val="1"/>
      </rPr>
      <t>, door band and roof band of required shape or section including formwork and its removal,   compacting   and   curing   in   basement   and   ground   floor   but
excluding the cost of reinforcement.</t>
    </r>
  </si>
  <si>
    <r>
      <rPr>
        <sz val="10"/>
        <rFont val="Times New Roman"/>
        <family val="1"/>
      </rPr>
      <t xml:space="preserve">Providing and laying </t>
    </r>
    <r>
      <rPr>
        <b/>
        <sz val="10"/>
        <rFont val="Times New Roman"/>
        <family val="1"/>
      </rPr>
      <t xml:space="preserve">1:2:4 </t>
    </r>
    <r>
      <rPr>
        <sz val="10"/>
        <rFont val="Times New Roman"/>
        <family val="1"/>
      </rPr>
      <t xml:space="preserve">cement concrete using crush stone 19 mm and down gauge </t>
    </r>
    <r>
      <rPr>
        <b/>
        <sz val="10"/>
        <rFont val="Times New Roman"/>
        <family val="1"/>
      </rPr>
      <t xml:space="preserve">in beams </t>
    </r>
    <r>
      <rPr>
        <sz val="10"/>
        <rFont val="Times New Roman"/>
        <family val="1"/>
      </rPr>
      <t>of required shapes or section including form work and  its  removal compacting and  curing in basement  and ground  floor but
excluding the cost of reinforcement</t>
    </r>
  </si>
  <si>
    <r>
      <rPr>
        <b/>
        <sz val="10"/>
        <rFont val="Times New Roman"/>
        <family val="1"/>
      </rPr>
      <t xml:space="preserve">Providing and laying 1:2:4 cement concrete </t>
    </r>
    <r>
      <rPr>
        <sz val="10"/>
        <rFont val="Times New Roman"/>
        <family val="1"/>
      </rPr>
      <t xml:space="preserve">using approved coarse sand and crushed aggregate 3/4" (19mm) &amp; down gauge in </t>
    </r>
    <r>
      <rPr>
        <b/>
        <sz val="10"/>
        <rFont val="Times New Roman"/>
        <family val="1"/>
      </rPr>
      <t xml:space="preserve">stairs </t>
    </r>
    <r>
      <rPr>
        <sz val="10"/>
        <rFont val="Times New Roman"/>
        <family val="1"/>
      </rPr>
      <t>of any shape or  section  including  formwork  &amp;  its  removal,  compacting  and  curing  in
basement and ground floor.</t>
    </r>
  </si>
  <si>
    <r>
      <rPr>
        <b/>
        <sz val="10"/>
        <rFont val="Times New Roman"/>
        <family val="1"/>
      </rPr>
      <t xml:space="preserve">Providing and laying 1:2:4 cement concrete </t>
    </r>
    <r>
      <rPr>
        <sz val="10"/>
        <rFont val="Times New Roman"/>
        <family val="1"/>
      </rPr>
      <t xml:space="preserve">using approved coarse sand and  crushed  aggregate  3/4"  (19mm)  and  down  gauge  in  </t>
    </r>
    <r>
      <rPr>
        <b/>
        <sz val="10"/>
        <rFont val="Times New Roman"/>
        <family val="1"/>
      </rPr>
      <t xml:space="preserve">slabs  </t>
    </r>
    <r>
      <rPr>
        <sz val="10"/>
        <rFont val="Times New Roman"/>
        <family val="1"/>
      </rPr>
      <t>including formwork  and  its  removal,  compacting  and  curing  upto  6"  (150  mm)
thickness In basement, plinth and ground floor</t>
    </r>
  </si>
  <si>
    <r>
      <rPr>
        <sz val="10"/>
        <rFont val="Times New Roman"/>
        <family val="1"/>
      </rPr>
      <t xml:space="preserve">Providing and  laying </t>
    </r>
    <r>
      <rPr>
        <b/>
        <sz val="10"/>
        <rFont val="Times New Roman"/>
        <family val="1"/>
      </rPr>
      <t xml:space="preserve">1:2:4  cement  concrete  </t>
    </r>
    <r>
      <rPr>
        <sz val="10"/>
        <rFont val="Times New Roman"/>
        <family val="1"/>
      </rPr>
      <t xml:space="preserve">using approved  coarse sand and  crushed  aggregate  3/4"  (19mm)  and  down  gauge  in  </t>
    </r>
    <r>
      <rPr>
        <b/>
        <sz val="10"/>
        <rFont val="Times New Roman"/>
        <family val="1"/>
      </rPr>
      <t xml:space="preserve">balustrade  of stairs  or  balcony,   sun   breakers,   sun   shades,   parapets  and  eave boards </t>
    </r>
    <r>
      <rPr>
        <sz val="10"/>
        <rFont val="Times New Roman"/>
        <family val="1"/>
      </rPr>
      <t>upto 3" (75 mm) of required shape or section including formwork
&amp; its removal, compacting and curing in basement and ground floor</t>
    </r>
  </si>
  <si>
    <t>PLASTER WORKS</t>
  </si>
  <si>
    <r>
      <rPr>
        <b/>
        <sz val="10"/>
        <rFont val="Times New Roman"/>
        <family val="1"/>
      </rPr>
      <t xml:space="preserve">19mm (3/4") thick cement plaster 1:4 cement mortor ratio on Internal wall and coloumns  </t>
    </r>
    <r>
      <rPr>
        <sz val="10"/>
        <rFont val="Times New Roman"/>
        <family val="1"/>
      </rPr>
      <t>in basment  plinth and  ground floor including making
edges cornor and curing.</t>
    </r>
  </si>
  <si>
    <r>
      <rPr>
        <b/>
        <sz val="10"/>
        <rFont val="Times New Roman"/>
        <family val="1"/>
      </rPr>
      <t xml:space="preserve">Cement  plaster  </t>
    </r>
    <r>
      <rPr>
        <sz val="10"/>
        <rFont val="Times New Roman"/>
        <family val="1"/>
      </rPr>
      <t xml:space="preserve">using  Coarse  Sand </t>
    </r>
    <r>
      <rPr>
        <b/>
        <sz val="10"/>
        <rFont val="Times New Roman"/>
        <family val="1"/>
      </rPr>
      <t xml:space="preserve">1:4 cement mortar ratio </t>
    </r>
    <r>
      <rPr>
        <sz val="10"/>
        <rFont val="Times New Roman"/>
        <family val="1"/>
      </rPr>
      <t xml:space="preserve">on  </t>
    </r>
    <r>
      <rPr>
        <b/>
        <sz val="10"/>
        <rFont val="Times New Roman"/>
        <family val="1"/>
      </rPr>
      <t>soffits of   ceiling</t>
    </r>
    <r>
      <rPr>
        <sz val="10"/>
        <rFont val="Times New Roman"/>
        <family val="1"/>
      </rPr>
      <t>,   cantilever  slabs,   sides   and   soffits   of  beams,   in  basement
and  ground  floor including making edges, corners and curing.</t>
    </r>
  </si>
  <si>
    <r>
      <rPr>
        <b/>
        <sz val="10"/>
        <rFont val="Times New Roman"/>
        <family val="1"/>
      </rPr>
      <t xml:space="preserve">1/2  inch  (13mm)  </t>
    </r>
    <r>
      <rPr>
        <sz val="10"/>
        <rFont val="Times New Roman"/>
        <family val="1"/>
      </rPr>
      <t xml:space="preserve">thick  cement  plaster  using  Coarse  Sand  1:4  cement mortar ratio </t>
    </r>
    <r>
      <rPr>
        <b/>
        <sz val="10"/>
        <rFont val="Times New Roman"/>
        <family val="1"/>
      </rPr>
      <t xml:space="preserve">on external walls </t>
    </r>
    <r>
      <rPr>
        <sz val="10"/>
        <rFont val="Times New Roman"/>
        <family val="1"/>
      </rPr>
      <t>and olumns in basement, plinth and ground
floor including making edges, corners with deep cut groves and curing.</t>
    </r>
  </si>
  <si>
    <t>FLOORING WORKS</t>
  </si>
  <si>
    <r>
      <rPr>
        <sz val="10"/>
        <rFont val="Arial MT"/>
        <family val="2"/>
      </rPr>
      <t>Page 4 of 31</t>
    </r>
  </si>
  <si>
    <r>
      <rPr>
        <sz val="10"/>
        <rFont val="Times New Roman"/>
        <family val="1"/>
      </rPr>
      <t xml:space="preserve">Providing  and  laying  hand  mixed  </t>
    </r>
    <r>
      <rPr>
        <b/>
        <sz val="10"/>
        <rFont val="Times New Roman"/>
        <family val="1"/>
      </rPr>
      <t xml:space="preserve">1  :  4  :  8  </t>
    </r>
    <r>
      <rPr>
        <sz val="10"/>
        <rFont val="Times New Roman"/>
        <family val="1"/>
      </rPr>
      <t xml:space="preserve">cement  concrete  bed  </t>
    </r>
    <r>
      <rPr>
        <b/>
        <sz val="10"/>
        <rFont val="Times New Roman"/>
        <family val="1"/>
      </rPr>
      <t xml:space="preserve">under floors  </t>
    </r>
    <r>
      <rPr>
        <sz val="10"/>
        <rFont val="Times New Roman"/>
        <family val="1"/>
      </rPr>
      <t>using  graded  Crushed  Aggregate  upto  1-1/2"  (37  mm)  and  down
gauge complete with leveling, ramming, watering and curing.</t>
    </r>
  </si>
  <si>
    <r>
      <rPr>
        <sz val="10"/>
        <rFont val="Times New Roman"/>
        <family val="1"/>
      </rPr>
      <t xml:space="preserve">Providing  and  laying  </t>
    </r>
    <r>
      <rPr>
        <b/>
        <sz val="10"/>
        <rFont val="Times New Roman"/>
        <family val="1"/>
      </rPr>
      <t xml:space="preserve">1:2:4  cement  concrete  3"  </t>
    </r>
    <r>
      <rPr>
        <sz val="10"/>
        <rFont val="Times New Roman"/>
        <family val="1"/>
      </rPr>
      <t xml:space="preserve">(75  mm)  nominal  thick </t>
    </r>
    <r>
      <rPr>
        <b/>
        <sz val="10"/>
        <rFont val="Times New Roman"/>
        <family val="1"/>
      </rPr>
      <t xml:space="preserve">flooring   </t>
    </r>
    <r>
      <rPr>
        <sz val="10"/>
        <rFont val="Times New Roman"/>
        <family val="1"/>
      </rPr>
      <t>using crushed aggrgate 3/4" (19mm) and down gauge in ground floor laid in panels including formwork, consolidation, finishing and curing.</t>
    </r>
  </si>
  <si>
    <r>
      <rPr>
        <b/>
        <sz val="10"/>
        <rFont val="Times New Roman"/>
        <family val="1"/>
      </rPr>
      <t xml:space="preserve">Providing and laying 1/4" to 3/8" (6mm to 9mm) thick Glazed/ Matt tiles </t>
    </r>
    <r>
      <rPr>
        <sz val="10"/>
        <rFont val="Times New Roman"/>
        <family val="1"/>
      </rPr>
      <t>of any colour and size in color ground floor laid over 1" (25mm) thick cement  sand  mortar  base  including  jointing  and  washing  the  tiles  with white cement slurry of matching color  by using color pigment  and curing
(Bath &amp; Toilets tiles)</t>
    </r>
  </si>
  <si>
    <r>
      <rPr>
        <sz val="10"/>
        <rFont val="Times New Roman"/>
        <family val="1"/>
      </rPr>
      <t xml:space="preserve">Providing and  laying </t>
    </r>
    <r>
      <rPr>
        <b/>
        <sz val="10"/>
        <rFont val="Times New Roman"/>
        <family val="1"/>
      </rPr>
      <t xml:space="preserve">floor  </t>
    </r>
    <r>
      <rPr>
        <sz val="10"/>
        <rFont val="Times New Roman"/>
        <family val="1"/>
      </rPr>
      <t xml:space="preserve">of 19mm (3/4") thick  </t>
    </r>
    <r>
      <rPr>
        <b/>
        <sz val="10"/>
        <rFont val="Times New Roman"/>
        <family val="1"/>
      </rPr>
      <t xml:space="preserve">marble  tile  </t>
    </r>
    <r>
      <rPr>
        <sz val="10"/>
        <rFont val="Times New Roman"/>
        <family val="1"/>
      </rPr>
      <t>/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t>
    </r>
  </si>
  <si>
    <r>
      <rPr>
        <sz val="10"/>
        <rFont val="Times New Roman"/>
        <family val="1"/>
      </rPr>
      <t xml:space="preserve">Providing and laying super white 12"x12" 1" thick </t>
    </r>
    <r>
      <rPr>
        <b/>
        <sz val="10"/>
        <rFont val="Times New Roman"/>
        <family val="1"/>
      </rPr>
      <t>marble tile for /slabs on stair steps marbl</t>
    </r>
    <r>
      <rPr>
        <sz val="10"/>
        <rFont val="Times New Roman"/>
        <family val="1"/>
      </rPr>
      <t>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r>
  </si>
  <si>
    <r>
      <rPr>
        <b/>
        <sz val="10"/>
        <rFont val="Times New Roman"/>
        <family val="1"/>
      </rPr>
      <t xml:space="preserve">Providing glass strips 1/4" </t>
    </r>
    <r>
      <rPr>
        <sz val="10"/>
        <rFont val="Times New Roman"/>
        <family val="1"/>
      </rPr>
      <t>(5 mm) thick and 1-1/2" (37.5 mm) wide for dividing  the  terrazo/mosaic  flooring  into  panels.  The  cost  of  fixing  is
deemed to have been taken in composite rate of respective item.</t>
    </r>
  </si>
  <si>
    <t>RFT</t>
  </si>
  <si>
    <r>
      <rPr>
        <sz val="10"/>
        <rFont val="Times New Roman"/>
        <family val="1"/>
      </rPr>
      <t xml:space="preserve">Providing, laying, watering and compacting </t>
    </r>
    <r>
      <rPr>
        <b/>
        <sz val="10"/>
        <rFont val="Times New Roman"/>
        <family val="1"/>
      </rPr>
      <t xml:space="preserve">brick ballast 2" (50 mm) </t>
    </r>
    <r>
      <rPr>
        <sz val="10"/>
        <rFont val="Times New Roman"/>
        <family val="1"/>
      </rPr>
      <t>and
down gauge mixed with 25% sand for floor foundation.</t>
    </r>
  </si>
  <si>
    <r>
      <rPr>
        <b/>
        <sz val="10"/>
        <rFont val="Times New Roman"/>
        <family val="1"/>
      </rPr>
      <t xml:space="preserve">Extra   for   making   nosing   of   treads   </t>
    </r>
    <r>
      <rPr>
        <sz val="10"/>
        <rFont val="Times New Roman"/>
        <family val="1"/>
      </rPr>
      <t>as   per   design   and/or   as   per
instructions  of  the  Engineer-in  charge  including  grinding  marble/marble chips and polishing etc</t>
    </r>
  </si>
  <si>
    <t>GROUND FLOOR &amp; BEASMENT</t>
  </si>
  <si>
    <t>PAINTING  WORKS</t>
  </si>
  <si>
    <r>
      <rPr>
        <sz val="10"/>
        <rFont val="Arial MT"/>
        <family val="2"/>
      </rPr>
      <t>Page 5 of 31</t>
    </r>
  </si>
  <si>
    <r>
      <rPr>
        <sz val="10"/>
        <rFont val="Times New Roman"/>
        <family val="1"/>
      </rPr>
      <t xml:space="preserve">Painting   with   ICI/Berger   or   equivalent   </t>
    </r>
    <r>
      <rPr>
        <b/>
        <sz val="10"/>
        <rFont val="Times New Roman"/>
        <family val="1"/>
      </rPr>
      <t xml:space="preserve">plastic   emulsion   paint      o Wall </t>
    </r>
    <r>
      <rPr>
        <sz val="10"/>
        <rFont val="Times New Roman"/>
        <family val="1"/>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  (@  atleast
1.65 Litre per 10 Sq.m)</t>
    </r>
  </si>
  <si>
    <r>
      <rPr>
        <b/>
        <sz val="10"/>
        <rFont val="Times New Roman"/>
        <family val="1"/>
      </rPr>
      <t xml:space="preserve">Distempering   with   Berger,   ICI   or   </t>
    </r>
    <r>
      <rPr>
        <sz val="10"/>
        <rFont val="Times New Roman"/>
        <family val="1"/>
      </rPr>
      <t xml:space="preserve">equivalent   synthetic   polyvinyl emulsion finish of approved  shade  in two  or more  coats  in </t>
    </r>
    <r>
      <rPr>
        <b/>
        <sz val="10"/>
        <rFont val="Times New Roman"/>
        <family val="1"/>
      </rPr>
      <t xml:space="preserve">Ceiling   </t>
    </r>
    <r>
      <rPr>
        <sz val="10"/>
        <rFont val="Times New Roman"/>
        <family val="1"/>
      </rPr>
      <t xml:space="preserve">over and including the cost of priming coat including preparation of surface viz. dusting,  sand  papering  or  rubbing  with  pumice  stone,  filling  cracks  or holes,  if any,  removing blisters  or  other imperfections  </t>
    </r>
    <r>
      <rPr>
        <b/>
        <sz val="10"/>
        <rFont val="Times New Roman"/>
        <family val="1"/>
      </rPr>
      <t xml:space="preserve">at any  height </t>
    </r>
    <r>
      <rPr>
        <sz val="10"/>
        <rFont val="Times New Roman"/>
        <family val="1"/>
      </rPr>
      <t>and any floor. (@ atleast 2.20 Litre per 10 Sq.m)</t>
    </r>
  </si>
  <si>
    <r>
      <rPr>
        <b/>
        <sz val="10"/>
        <rFont val="Times New Roman"/>
        <family val="1"/>
      </rPr>
      <t xml:space="preserve">Painting    with    ICI/Berger    or    equivalent    super    gloss    synthetic enamel  paint  </t>
    </r>
    <r>
      <rPr>
        <sz val="10"/>
        <rFont val="Times New Roman"/>
        <family val="1"/>
      </rPr>
      <t xml:space="preserve">in  two  or  more  coats  as  per  manufacturer's instructions </t>
    </r>
    <r>
      <rPr>
        <b/>
        <sz val="10"/>
        <rFont val="Times New Roman"/>
        <family val="1"/>
      </rPr>
      <t xml:space="preserve">on  wood  work  over  </t>
    </r>
    <r>
      <rPr>
        <sz val="10"/>
        <rFont val="Times New Roman"/>
        <family val="1"/>
      </rPr>
      <t>and  including  the  cost  of  priming  coat,   surface preparation,   rubbing   down   smooth,  knotted,  filling  cracks,  holes  and
joints in ground floor or basement. (@ atleast 1.65 Litre per 10 Sq.m)</t>
    </r>
  </si>
  <si>
    <r>
      <rPr>
        <sz val="10"/>
        <rFont val="Times New Roman"/>
        <family val="1"/>
      </rPr>
      <t xml:space="preserve">Applying architectural coating such as  </t>
    </r>
    <r>
      <rPr>
        <b/>
        <sz val="10"/>
        <rFont val="Times New Roman"/>
        <family val="1"/>
      </rPr>
      <t xml:space="preserve">Rockwall,  Durock,  Graphaito </t>
    </r>
    <r>
      <rPr>
        <sz val="10"/>
        <rFont val="Times New Roman"/>
        <family val="1"/>
      </rPr>
      <t>or
equivalent  to  interior  or  exterior  walls  including  supplying  all  labour, materials, scaffoldings and removal of debris</t>
    </r>
  </si>
  <si>
    <r>
      <rPr>
        <sz val="10"/>
        <rFont val="Times New Roman"/>
        <family val="1"/>
      </rPr>
      <t xml:space="preserve">Applying   </t>
    </r>
    <r>
      <rPr>
        <b/>
        <sz val="10"/>
        <rFont val="Times New Roman"/>
        <family val="1"/>
      </rPr>
      <t xml:space="preserve">weather    resistant    paint   </t>
    </r>
    <r>
      <rPr>
        <sz val="10"/>
        <rFont val="Times New Roman"/>
        <family val="1"/>
      </rPr>
      <t xml:space="preserve">coating    such   as    ICI   weather shield,Berger  weather  coat  or  equivalent  to  interior  or   exterior  walls  or ceiling   including   supplying   </t>
    </r>
    <r>
      <rPr>
        <b/>
        <sz val="10"/>
        <rFont val="Times New Roman"/>
        <family val="1"/>
      </rPr>
      <t>all   labour,   materials,   scaffoldings   and
removal of debris etc. @ atleast 3.50 litre per 10</t>
    </r>
  </si>
  <si>
    <t>EXTERNAL AND INTERNAL FACING WORKS ( DADO &amp; SKIRTING )</t>
  </si>
  <si>
    <r>
      <rPr>
        <b/>
        <sz val="10"/>
        <rFont val="Times New Roman"/>
        <family val="1"/>
      </rPr>
      <t xml:space="preserve">Providing  and  fixing  1/4"  to  3/8"  (6mm  to  9mm)  thick  Ceramic Glazed/Matt tiles (Prime Quality) </t>
    </r>
    <r>
      <rPr>
        <sz val="10"/>
        <rFont val="Times New Roman"/>
        <family val="1"/>
      </rPr>
      <t xml:space="preserve">of any colour and size, as directed by Engineer-in-Charge  </t>
    </r>
    <r>
      <rPr>
        <b/>
        <sz val="10"/>
        <rFont val="Times New Roman"/>
        <family val="1"/>
      </rPr>
      <t>in  dado/</t>
    </r>
    <r>
      <rPr>
        <sz val="10"/>
        <rFont val="Times New Roman"/>
        <family val="1"/>
      </rPr>
      <t>skirting  in  ground  floor  over  1/2"  (13mm) thick  base  of cement  mortar 1:3,  setting of tiles  in  slurry of grey cement over  mortar  base  including  filling  the  joints  and  washing  the  tiles  with
white cement slurry of matching color, cleaning &amp; curing.</t>
    </r>
  </si>
  <si>
    <r>
      <rPr>
        <sz val="10"/>
        <rFont val="Times New Roman"/>
        <family val="1"/>
      </rPr>
      <t xml:space="preserve">Providing and fixing 3/8" (9mm) thick </t>
    </r>
    <r>
      <rPr>
        <b/>
        <sz val="10"/>
        <rFont val="Times New Roman"/>
        <family val="1"/>
      </rPr>
      <t xml:space="preserve">super white marble tiles dressed on  the  surface  in  dado/skirting  </t>
    </r>
    <r>
      <rPr>
        <sz val="10"/>
        <rFont val="Times New Roman"/>
        <family val="1"/>
      </rPr>
      <t>and  facing  in  ground  floor  over  1/2" (13mm) thick base of cement sand mortar 1:3, setting of tiles in slurry of grey cement over mortar base including filling the  joints and  washing the tiles  with  white  cement  slurry,  curing,  finishing,  grinding,  cleaning  &amp; polishing.</t>
    </r>
  </si>
  <si>
    <r>
      <rPr>
        <sz val="10"/>
        <rFont val="Arial MT"/>
        <family val="2"/>
      </rPr>
      <t>Page 6 of 31</t>
    </r>
  </si>
  <si>
    <t>WINDOWS &amp; DOOR  WORKS</t>
  </si>
  <si>
    <r>
      <rPr>
        <b/>
        <sz val="10"/>
        <rFont val="Times New Roman"/>
        <family val="1"/>
      </rPr>
      <t xml:space="preserve">Providing  and  fixing  fully  glazed  partly  fixed  and partly  hung  or sliding   aluminium   windows   </t>
    </r>
    <r>
      <rPr>
        <sz val="10"/>
        <rFont val="Times New Roman"/>
        <family val="1"/>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</si>
  <si>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Times New Roman"/>
        <family val="1"/>
      </rPr>
      <t xml:space="preserve">Providing  and  fixing  First  class  Teak  wood  </t>
    </r>
    <r>
      <rPr>
        <b/>
        <sz val="10"/>
        <rFont val="Times New Roman"/>
        <family val="1"/>
      </rPr>
      <t xml:space="preserve">frames  </t>
    </r>
    <r>
      <rPr>
        <sz val="10"/>
        <rFont val="Times New Roman"/>
        <family val="1"/>
      </rPr>
      <t xml:space="preserve">of  required  size  for
</t>
    </r>
    <r>
      <rPr>
        <b/>
        <sz val="10"/>
        <rFont val="Times New Roman"/>
        <family val="1"/>
      </rPr>
      <t>doors,  windows,  ventilators,  clerestory  windows,  shelves,  partitions, trellis (Jafri) work.</t>
    </r>
  </si>
  <si>
    <r>
      <rPr>
        <sz val="10"/>
        <rFont val="Times New Roman"/>
        <family val="1"/>
      </rPr>
      <t xml:space="preserve">Providing and fixing hot dipped </t>
    </r>
    <r>
      <rPr>
        <b/>
        <sz val="10"/>
        <rFont val="Times New Roman"/>
        <family val="1"/>
      </rPr>
      <t xml:space="preserve">Galvanised single leaf steel door </t>
    </r>
    <r>
      <rPr>
        <sz val="10"/>
        <rFont val="Times New Roman"/>
        <family val="1"/>
      </rPr>
      <t>with 2" x 2" x 1/4" frame fully panelled with 1 G.I. sheet of 22 gauge (1.15 mm) thick  on  wooden  surface  with  sunken  G.I.  screws  of  required  size  of approved  make  including  cost  of  fabrication,  iron  lugs,  cutting  holes  and
making good the damages to walls</t>
    </r>
  </si>
  <si>
    <r>
      <rPr>
        <b/>
        <sz val="10"/>
        <rFont val="Times New Roman"/>
        <family val="1"/>
      </rPr>
      <t xml:space="preserve">Providing and fixing 1.5" (38mm) thick pressed veneered Teak Wood door shutters 5 Ply fully flushed </t>
    </r>
    <r>
      <rPr>
        <sz val="10"/>
        <rFont val="Times New Roman"/>
        <family val="1"/>
      </rPr>
      <t>with First class wood veneering on all faces and sides fixed over deodar wood cavited core and frame work of not less  than  4"  (100mm)  wide  strips  all  round  with  approved  brass  hinges,
tower bolts as required</t>
    </r>
  </si>
  <si>
    <r>
      <rPr>
        <sz val="10"/>
        <rFont val="Times New Roman"/>
        <family val="1"/>
      </rPr>
      <t xml:space="preserve">Providing and fixing </t>
    </r>
    <r>
      <rPr>
        <b/>
        <sz val="10"/>
        <rFont val="Times New Roman"/>
        <family val="1"/>
      </rPr>
      <t xml:space="preserve">Hyundai Lock locks </t>
    </r>
    <r>
      <rPr>
        <sz val="10"/>
        <rFont val="Times New Roman"/>
        <family val="1"/>
      </rPr>
      <t>with brass or specially supplied screws  including  Door  Closers  and  Floor  Hinges  of  approved  design including cutting wood to required shape and size with two operating keys
as per direction of the engineer - in- charge.</t>
    </r>
  </si>
  <si>
    <t>EACH</t>
  </si>
  <si>
    <r>
      <rPr>
        <sz val="10"/>
        <rFont val="Times New Roman"/>
        <family val="1"/>
      </rPr>
      <t>Providing and fixing approved tower bolts with screws of
same metal 6" (150 mm) size</t>
    </r>
  </si>
  <si>
    <t>-</t>
  </si>
  <si>
    <r>
      <rPr>
        <b/>
        <sz val="10"/>
        <rFont val="Times New Roman"/>
        <family val="1"/>
      </rPr>
      <t xml:space="preserve">Providing  and  fixing  approved  Chromium  plated  5"  </t>
    </r>
    <r>
      <rPr>
        <sz val="10"/>
        <rFont val="Times New Roman"/>
        <family val="1"/>
      </rPr>
      <t xml:space="preserve">(125  mm)  size
heavy duty safety </t>
    </r>
    <r>
      <rPr>
        <b/>
        <sz val="10"/>
        <rFont val="Times New Roman"/>
        <family val="1"/>
      </rPr>
      <t xml:space="preserve">handle </t>
    </r>
    <r>
      <rPr>
        <sz val="10"/>
        <rFont val="Times New Roman"/>
        <family val="1"/>
      </rPr>
      <t>with necessary screws of the same metal</t>
    </r>
  </si>
  <si>
    <r>
      <rPr>
        <sz val="10"/>
        <rFont val="Times New Roman"/>
        <family val="1"/>
      </rPr>
      <t xml:space="preserve">Providing  and  fixing  </t>
    </r>
    <r>
      <rPr>
        <b/>
        <sz val="10"/>
        <rFont val="Times New Roman"/>
        <family val="1"/>
      </rPr>
      <t xml:space="preserve">Main   door  </t>
    </r>
    <r>
      <rPr>
        <sz val="10"/>
        <rFont val="Times New Roman"/>
        <family val="1"/>
      </rPr>
      <t>kwikset  lock  with  handle  USA   make with  brass  or  specially  supplied  screws  of  approved  design  including cutting  wood  to  requires  shape  and  size  with  two  operating  keys  as  per
direction of the engineer - in- charge.</t>
    </r>
  </si>
  <si>
    <t>MISC WORKS</t>
  </si>
  <si>
    <r>
      <rPr>
        <sz val="10"/>
        <rFont val="Times New Roman"/>
        <family val="1"/>
      </rPr>
      <t xml:space="preserve">Providing and fixing </t>
    </r>
    <r>
      <rPr>
        <b/>
        <sz val="10"/>
        <rFont val="Times New Roman"/>
        <family val="1"/>
      </rPr>
      <t xml:space="preserve">wooden box type ward robe using laminated board 3/4" </t>
    </r>
    <r>
      <rPr>
        <sz val="10"/>
        <rFont val="Times New Roman"/>
        <family val="1"/>
      </rPr>
      <t>( 19mm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</si>
  <si>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r>
      <rPr>
        <sz val="10"/>
        <rFont val="Arial MT"/>
        <family val="2"/>
      </rPr>
      <t>Page 7 of 31</t>
    </r>
  </si>
  <si>
    <t>13.0.</t>
  </si>
  <si>
    <r>
      <rPr>
        <b/>
        <sz val="10"/>
        <rFont val="Times New Roman"/>
        <family val="1"/>
      </rPr>
      <t xml:space="preserve">Providing and laying 1" (25mm) thick cement tiles floor 12"x12" </t>
    </r>
    <r>
      <rPr>
        <sz val="10"/>
        <rFont val="Times New Roman"/>
        <family val="1"/>
      </rPr>
      <t>size with 1/2" (13mm) thick topping in white cement with pigment of required color shade and/or flowered pattern in ground floor over 1" (25mm) thick cement  sand  mortar  1:2  including  setting  the  tiles  with  portland  cement slurry, jointing and washing the tiles with cement slurry of matching color including grinding, rubbing, polishing &amp; the mortar cost.</t>
    </r>
  </si>
  <si>
    <t>Top Floor</t>
  </si>
  <si>
    <r>
      <rPr>
        <b/>
        <sz val="10"/>
        <rFont val="Times New Roman"/>
        <family val="1"/>
      </rPr>
      <t xml:space="preserve">Providing  and  laying  1:2:4  cement  concrete  using  Coarse  Sand  and crushed  </t>
    </r>
    <r>
      <rPr>
        <sz val="10"/>
        <rFont val="Times New Roman"/>
        <family val="1"/>
      </rPr>
      <t xml:space="preserve">aggregate  3/4" (19mm) and  down gauge  in terraces  3" (75 mm) average  thickness  </t>
    </r>
    <r>
      <rPr>
        <b/>
        <sz val="10"/>
        <rFont val="Times New Roman"/>
        <family val="1"/>
      </rPr>
      <t xml:space="preserve">Roof  Screeding  </t>
    </r>
    <r>
      <rPr>
        <sz val="10"/>
        <rFont val="Times New Roman"/>
        <family val="1"/>
      </rPr>
      <t>required  slope  in  panels  including formwork, consolidation, finishing, curing</t>
    </r>
  </si>
  <si>
    <r>
      <rPr>
        <b/>
        <sz val="10"/>
        <rFont val="Times New Roman"/>
        <family val="1"/>
      </rPr>
      <t xml:space="preserve">Providing and fixing 2'-9" high Stair hand </t>
    </r>
    <r>
      <rPr>
        <sz val="10"/>
        <rFont val="Times New Roman"/>
        <family val="1"/>
      </rPr>
      <t xml:space="preserve">railing comprising of 2½" dia 16 gauge </t>
    </r>
    <r>
      <rPr>
        <b/>
        <sz val="10"/>
        <rFont val="Times New Roman"/>
        <family val="1"/>
      </rPr>
      <t xml:space="preserve">S.S pipe hand rail </t>
    </r>
    <r>
      <rPr>
        <sz val="10"/>
        <rFont val="Times New Roman"/>
        <family val="1"/>
      </rPr>
      <t>fixed with 2½" dia pipe blusters at specified distance fixed at top of steps with expansion bolts, 2 Nos. of 16 gauge 1</t>
    </r>
    <r>
      <rPr>
        <b/>
        <sz val="10"/>
        <rFont val="Times New Roman"/>
        <family val="1"/>
      </rPr>
      <t xml:space="preserve">"
dia S.S pipes horizontally fixed with blusters, </t>
    </r>
    <r>
      <rPr>
        <sz val="10"/>
        <rFont val="Times New Roman"/>
        <family val="1"/>
      </rPr>
      <t>Complete in all respects</t>
    </r>
  </si>
  <si>
    <r>
      <rPr>
        <b/>
        <sz val="10"/>
        <rFont val="Times New Roman"/>
        <family val="1"/>
      </rPr>
      <t xml:space="preserve">Providing Khurras on roof 24" x 24" x 2" (600mm x 600mm x 50mm)
</t>
    </r>
    <r>
      <rPr>
        <sz val="10"/>
        <rFont val="Times New Roman"/>
        <family val="1"/>
      </rPr>
      <t>size  including  water  proofing  admixture  @  2  %  of  cement  content  or  as otherwise advised by manufacturer</t>
    </r>
  </si>
  <si>
    <t>Each</t>
  </si>
  <si>
    <r>
      <rPr>
        <b/>
        <sz val="10"/>
        <rFont val="Times New Roman"/>
        <family val="1"/>
      </rPr>
      <t xml:space="preserve">Providing  bottom  khurras  of  brick  masonry  in  cement  sand  mortar 1:6,   size   48"x24"x  1.5"   </t>
    </r>
    <r>
      <rPr>
        <sz val="10"/>
        <rFont val="Times New Roman"/>
        <family val="1"/>
      </rPr>
      <t>(   1250mmx  600mmx  38mm)   over  3inches (75mm) thick cement concrete 1:4:8 including water proofing admixture @
2 % of cement content or as otherwise advised by manufacturer</t>
    </r>
  </si>
  <si>
    <t>Ground Floor</t>
  </si>
  <si>
    <r>
      <rPr>
        <b/>
        <sz val="10"/>
        <rFont val="Times New Roman"/>
        <family val="1"/>
      </rPr>
      <t xml:space="preserve">Providing  and  fixing  P.V.C  rain  water  down  pipe  </t>
    </r>
    <r>
      <rPr>
        <sz val="10"/>
        <rFont val="Times New Roman"/>
        <family val="1"/>
      </rPr>
      <t>with  mild  steel clamps, bolts and nuts fixed in cement concrete 1:2:4. b)4" (100 mm) dia.</t>
    </r>
  </si>
  <si>
    <t>R.ft.</t>
  </si>
  <si>
    <r>
      <rPr>
        <b/>
        <sz val="10"/>
        <rFont val="Times New Roman"/>
        <family val="1"/>
      </rPr>
      <t xml:space="preserve">Providing and fixing P.V.C. socket </t>
    </r>
    <r>
      <rPr>
        <sz val="10"/>
        <rFont val="Times New Roman"/>
        <family val="1"/>
      </rPr>
      <t>for rain water downpipe.</t>
    </r>
  </si>
  <si>
    <r>
      <rPr>
        <b/>
        <sz val="10"/>
        <rFont val="Times New Roman"/>
        <family val="1"/>
      </rPr>
      <t xml:space="preserve">Providing  and fixing  P.V.C  bend  of  any  degree  for  rain water  down
pipe </t>
    </r>
    <r>
      <rPr>
        <sz val="10"/>
        <rFont val="Times New Roman"/>
        <family val="1"/>
      </rPr>
      <t>with M.S. clamps bolts and nuts in cement concrete 1:2:4.</t>
    </r>
  </si>
  <si>
    <r>
      <rPr>
        <b/>
        <sz val="10"/>
        <rFont val="Times New Roman"/>
        <family val="1"/>
      </rPr>
      <t xml:space="preserve">Providing  and  fixing  PVC  offset  of  any  degree  for  rain-water  down
pipe </t>
    </r>
    <r>
      <rPr>
        <sz val="10"/>
        <rFont val="Times New Roman"/>
        <family val="1"/>
      </rPr>
      <t>on walls with M.S. clamps, bolts and nuts in cement concrete 1:2:4.</t>
    </r>
  </si>
  <si>
    <t>TOTAL AMOUNT in Rs.</t>
  </si>
  <si>
    <r>
      <rPr>
        <sz val="10"/>
        <rFont val="Arial MT"/>
        <family val="2"/>
      </rPr>
      <t>Page 8 of 31</t>
    </r>
  </si>
  <si>
    <t>ELECTRICAL WORKS BOQ</t>
  </si>
  <si>
    <t>ABSTRACT OF COST</t>
  </si>
  <si>
    <t>QUANTITY</t>
  </si>
  <si>
    <t>AMOUNT (RS)</t>
  </si>
  <si>
    <r>
      <rPr>
        <sz val="10"/>
        <rFont val="Times New Roman"/>
        <family val="1"/>
      </rPr>
      <t>Light circuit concealed   / open wiring with length upto  75   ft.   (25m)   from     distribution   board   to point/switch   with   3x2.5   Sq.mm   PVC  insulated single   core   copper   conductor   Pakistan   Cables, Pioneer,  Newage  or   approved  equivalent  cables for          offices/multi          storeyed          buildings. (  Concealed   wiring   with    3/4"   20  (mm  )     dia. PVC   conduit   and    accessories  such  as  bends,
elbows, junction boxes etc.  )</t>
    </r>
  </si>
  <si>
    <t>Point</t>
  </si>
  <si>
    <r>
      <rPr>
        <sz val="10"/>
        <rFont val="Times New Roman"/>
        <family val="1"/>
      </rPr>
      <t>Concealed / open wiring from point to switch with length  upto  30  ft.  (10m)  including  any  switch  to switch  wiring  with  3x1.5  Sq.mm  PVC  insulated single   core   copper   conductor   Pakistan   Cables, Pioneer, Newage or approved equivalent cables,  ( Concealed   wiring   with    3/4"   20  (mm  )     dia. PVC   conduit   and    accessories  such  as  bends,
elbows, junction boxes etc.  )</t>
    </r>
  </si>
  <si>
    <r>
      <rPr>
        <sz val="10"/>
        <rFont val="Times New Roman"/>
        <family val="1"/>
      </rPr>
      <t>Concealed/open  wiring  from  point  to  point  with length  upto  10  ft.  (3m)  Sq.mm   PVC   insulated single     core     copper     conductor    with    3x1.5 Pakistan   Cables,   Pioneer,   Newage  or   approved
equivalent cables.</t>
    </r>
  </si>
  <si>
    <r>
      <rPr>
        <sz val="10"/>
        <rFont val="Times New Roman"/>
        <family val="1"/>
      </rPr>
      <t>Concealed/open    wiring    for   5   Amp.    Socket outlets    from    nearest   available   circuit   with   a length  upto  20  ft.  (6m)   with  3x1.5  Sq.mm  PVC insulated  single  core  copper  conductor  Pakistan Cables,  Pioneer,  Newage  or  approved  equivalent cables.  (Concealed   wiring   with  3/4"  -20  mm) dia.  PVC  conduit  and accessories such as bends,
elbows, junction boxes etc)</t>
    </r>
  </si>
  <si>
    <r>
      <rPr>
        <sz val="10"/>
        <rFont val="Times New Roman"/>
        <family val="1"/>
      </rPr>
      <t>Wiring  of  5  Amps.  socket  outlet  with  4  sq.mm PVC insulated single core copper conductor cable including    3/4"    (20mm)    dia.    PVC    conduit, 8.7sq.mm    (10SWG)     copper    wire    as    earth continuity  conductor  and  wiring  accessories  such
as bends, elbows, junction boxes etc.</t>
    </r>
  </si>
  <si>
    <r>
      <rPr>
        <sz val="10"/>
        <rFont val="Times New Roman"/>
        <family val="1"/>
      </rPr>
      <t>Wiring of 5 Amps.  socket outlet with 2.5 sq.mm PVC insulated single core copper conductor cable including    3/4"    (20mm)    dia.    PVC    conduit, 8.7sq.mm    (10SWG)     copper    wire    as    earth continuity  conductor  and  wiring  accessories  such
as bends, elbows, junction boxes etc.</t>
    </r>
  </si>
  <si>
    <r>
      <rPr>
        <sz val="10"/>
        <rFont val="Times New Roman"/>
        <family val="1"/>
      </rPr>
      <t>Supply and install 1-gang, 5 Amp, 250 Volt,. plate
type  mouldedn  switch  including  appropriate  size plastic box to be fixed recessed I wall.</t>
    </r>
  </si>
  <si>
    <t>No.</t>
  </si>
  <si>
    <r>
      <rPr>
        <sz val="10"/>
        <rFont val="Times New Roman"/>
        <family val="1"/>
      </rPr>
      <t>Supply and install 2-gang, 5 Amp, 250 Volt,. plate type  mouldedn  switch  including  appropriate  size
plastic box to be fixed recessed I wall.</t>
    </r>
  </si>
  <si>
    <r>
      <rPr>
        <sz val="10"/>
        <rFont val="Arial MT"/>
        <family val="2"/>
      </rPr>
      <t>Page 9 of 31</t>
    </r>
  </si>
  <si>
    <t>No</t>
  </si>
  <si>
    <r>
      <rPr>
        <sz val="10"/>
        <rFont val="Times New Roman"/>
        <family val="1"/>
      </rPr>
      <t>Supply and install combined 2/3 pin 5 Amps, 250 Volt switch socket  unit including plastic box to be
fixed recessed in wall.</t>
    </r>
  </si>
  <si>
    <r>
      <rPr>
        <sz val="10"/>
        <rFont val="Times New Roman"/>
        <family val="1"/>
      </rPr>
      <t>Supply and install combined   3 pin 15 Amps. 250 Volt  socket  unit including plastic box to be fixed
recessed in wall.</t>
    </r>
  </si>
  <si>
    <r>
      <rPr>
        <sz val="10"/>
        <rFont val="Times New Roman"/>
        <family val="1"/>
      </rPr>
      <t>Supply and installation  of 3/4" (20 mm) dia PVC concealed  conduit   including  all  accessories  such
as bends, elbows etc.</t>
    </r>
  </si>
  <si>
    <r>
      <rPr>
        <sz val="10"/>
        <rFont val="Times New Roman"/>
        <family val="1"/>
      </rPr>
      <t>Supply  and  installation  of   1"  (25mm)   dia   PVC
concealed  conduit   including  all  accessories  such as bends, elbows etc.</t>
    </r>
  </si>
  <si>
    <r>
      <rPr>
        <sz val="10"/>
        <rFont val="Times New Roman"/>
        <family val="1"/>
      </rPr>
      <t>Supply  and  installation  of   2"  (50mm)   dia   PVC concealed  conduit   including  all  accessories  such
as bends, elbows etc.</t>
    </r>
  </si>
  <si>
    <t>FIRST FLOOR</t>
  </si>
  <si>
    <r>
      <rPr>
        <sz val="10"/>
        <rFont val="Times New Roman"/>
        <family val="1"/>
      </rPr>
      <t>Supply   and   install  2.5  sq.mm   PVC   insultated single      core     600/1000V.cable     with     copper conductor  in already concealed PVC conduit. 2 x
25 mm Single Core Cable</t>
    </r>
  </si>
  <si>
    <r>
      <rPr>
        <sz val="10"/>
        <rFont val="Times New Roman"/>
        <family val="1"/>
      </rPr>
      <t>Supply    and    install   6   sq.mm    PVC    insultated single      core     600/1000V.cable     with     copper conductor    in   already   concealed   PVC   conduit.
(2x6sqmm +1mm as Ecc for AC Points .)</t>
    </r>
  </si>
  <si>
    <t>Supply   and   install  10  sq.mm   PVC   insultated single      core     600/1000V.cable     with     copper conductor    in   already   concealed   PVC   conduit. Green Color ForE.C.C  ( Earth Copper Conductor)</t>
  </si>
  <si>
    <r>
      <rPr>
        <sz val="10"/>
        <rFont val="Times New Roman"/>
        <family val="1"/>
      </rPr>
      <t>Supply   and   install  16  sq.mm   PVC   insultated single      core     600/1000V.cable     with     copper conductor  in already concealed PVC conduit. 4 x 16  mm  From   DB-G1  TO   DB-F1  &amp;  DB-G2  TO
DB-F2</t>
    </r>
  </si>
  <si>
    <r>
      <rPr>
        <sz val="10"/>
        <rFont val="Times New Roman"/>
        <family val="1"/>
      </rPr>
      <t>Supply   and   install   25   sq.mm,   3.5   core,   PVC insulated   and   sheathed    multicore,   600/1000V cable  with  copper  conductor   directly  clipped   on surface  of  wall,  column,  beam,  ceiling,  etc.  for
power wiring.</t>
    </r>
  </si>
  <si>
    <r>
      <rPr>
        <sz val="10"/>
        <rFont val="Arial MT"/>
        <family val="2"/>
      </rPr>
      <t>Page 10 of 31</t>
    </r>
  </si>
  <si>
    <t>S #</t>
  </si>
  <si>
    <r>
      <rPr>
        <sz val="10"/>
        <rFont val="Times New Roman"/>
        <family val="1"/>
      </rPr>
      <t>Supply   and   install   weather   proof   incandescent light fixture comprising   die-cast aluminium body with front glass cover fixed to the body by means of   stainless   steel   screws   and   neoprene   gasket,
G.I.   Wire guard,  1  No 100W lamp,  including all
installation   material   Philips   type    or   approved equivalent.</t>
    </r>
  </si>
  <si>
    <r>
      <rPr>
        <sz val="10"/>
        <rFont val="Times New Roman"/>
        <family val="1"/>
      </rPr>
      <t xml:space="preserve">Supply and install  ceiling  mounted  incandescent
light   fixture with  glass  cover  and  </t>
    </r>
    <r>
      <rPr>
        <b/>
        <sz val="10"/>
        <color rgb="FF000080"/>
        <rFont val="Times New Roman"/>
        <family val="1"/>
      </rPr>
      <t xml:space="preserve">2 - 60W lamps, Philips type NCD-533 </t>
    </r>
    <r>
      <rPr>
        <sz val="10"/>
        <color rgb="FF000080"/>
        <rFont val="Times New Roman"/>
        <family val="1"/>
      </rPr>
      <t>or approved equivalent.</t>
    </r>
  </si>
  <si>
    <r>
      <rPr>
        <sz val="10"/>
        <rFont val="Times New Roman"/>
        <family val="1"/>
      </rPr>
      <t>Supply and install 56" (1.42 m) sweep ceiling fan with   fan   hook   and   dimmer   complete   with   all
accessories.</t>
    </r>
  </si>
  <si>
    <r>
      <rPr>
        <sz val="10"/>
        <rFont val="Times New Roman"/>
        <family val="1"/>
      </rPr>
      <t>Supply and  install  wall  mounted  4  ways,  5  Amp, flush  mounting  type  telephone  rosette  including
plastic box , face plate.</t>
    </r>
  </si>
  <si>
    <r>
      <rPr>
        <sz val="10"/>
        <rFont val="Times New Roman"/>
        <family val="1"/>
      </rPr>
      <t>Supply    and    install    recessed    type    telephone distribution    box    suitable    for    20    pair    cable including appropriate size 16 SWG sheet steel box
with hinged, latched and lockable cover.</t>
    </r>
  </si>
  <si>
    <r>
      <rPr>
        <sz val="10"/>
        <rFont val="Times New Roman"/>
        <family val="1"/>
      </rPr>
      <t>Wiring   of   bell   point   length   upto  50   ft   (15m) including  supply  of  bell  and   bell   push,  3x1.5 Sq.mm    PVC    insulated    single    core    copper conductor  cable  in  concealed  PVC  3/4"  (20mm) dia.   conduit   and   wiring   accessories   such   as
elbows, bends, junction boxes, etc</t>
    </r>
  </si>
  <si>
    <t>Supply  and  install  single  arm  fancy  wall  bracket comprising brass  bracket, apple white cylinderical glass shade, lamp holder with 100W lamp.</t>
  </si>
  <si>
    <r>
      <rPr>
        <sz val="10"/>
        <rFont val="Times New Roman"/>
        <family val="1"/>
      </rPr>
      <t>Supply  and  install  10"  (250  mm)  sweep  exhaust
fan including plastic louvers.</t>
    </r>
  </si>
  <si>
    <r>
      <rPr>
        <sz val="10"/>
        <rFont val="Times New Roman"/>
        <family val="1"/>
      </rPr>
      <t>Supply and install 20" (500 mm) sweep revolving
bracket fan with guard.</t>
    </r>
  </si>
  <si>
    <r>
      <rPr>
        <sz val="10"/>
        <rFont val="Times New Roman"/>
        <family val="1"/>
      </rPr>
      <t>Provide, install, test and commission recessed wall mounting type distribution  board  fabricated  from
16    SWG    steel    sheet,    powder   coated   with approved color back box comprising one incoming MCCB-   TP/60A   and   outgoing   9   single   phase MCB of various capacity having overload &amp; short circuit  protection   and  of  6  KA   braking  capacity complete   with   internal   wiring  earthing,   nuetral link,  termination  blocks,   phase  indicating  lights
alongwith 500V voltmeter.</t>
    </r>
  </si>
  <si>
    <t>Job</t>
  </si>
  <si>
    <r>
      <rPr>
        <sz val="10"/>
        <rFont val="Times New Roman"/>
        <family val="1"/>
      </rPr>
      <t>Supply  and  install  Energy  Saver  electric  bulbs  (
25W Philips energy saver )</t>
    </r>
  </si>
  <si>
    <t>Supply and install 55 gallon eletric geyser</t>
  </si>
  <si>
    <r>
      <rPr>
        <sz val="10"/>
        <rFont val="Arial MT"/>
        <family val="2"/>
      </rPr>
      <t>Page 11 of 31</t>
    </r>
  </si>
  <si>
    <r>
      <rPr>
        <sz val="10"/>
        <rFont val="Times New Roman"/>
        <family val="1"/>
      </rPr>
      <t xml:space="preserve">Providing  and  Installing  </t>
    </r>
    <r>
      <rPr>
        <b/>
        <sz val="10"/>
        <rFont val="Times New Roman"/>
        <family val="1"/>
      </rPr>
      <t xml:space="preserve">uPVC  blind  pipe  </t>
    </r>
    <r>
      <rPr>
        <sz val="10"/>
        <rFont val="Times New Roman"/>
        <family val="1"/>
      </rPr>
      <t xml:space="preserve">of approved make  registered  with  PSQCA   and/or  laying,  cutting, jointing,  testing  and  disinfecting  uPVC  pipe  lines  in
trenches.  </t>
    </r>
    <r>
      <rPr>
        <b/>
        <sz val="10"/>
        <rFont val="Times New Roman"/>
        <family val="1"/>
      </rPr>
      <t>( 3" (75 mm) inner dia )</t>
    </r>
  </si>
  <si>
    <r>
      <rPr>
        <sz val="10"/>
        <rFont val="Times New Roman"/>
        <family val="1"/>
      </rPr>
      <t xml:space="preserve">Providing  and  Installing  </t>
    </r>
    <r>
      <rPr>
        <b/>
        <sz val="10"/>
        <rFont val="Times New Roman"/>
        <family val="1"/>
      </rPr>
      <t xml:space="preserve">uPVC  blind  pipe  </t>
    </r>
    <r>
      <rPr>
        <sz val="10"/>
        <rFont val="Times New Roman"/>
        <family val="1"/>
      </rPr>
      <t xml:space="preserve">of approved make  registered  with  PSQCA   and/or  laying,  cutting, jointing,  testing  and  disinfecting  uPVC  pipe  lines  in
trenches.  </t>
    </r>
    <r>
      <rPr>
        <b/>
        <sz val="10"/>
        <rFont val="Times New Roman"/>
        <family val="1"/>
      </rPr>
      <t>( 4" (100 mm) inner dia )</t>
    </r>
  </si>
  <si>
    <r>
      <rPr>
        <sz val="10"/>
        <rFont val="Times New Roman"/>
        <family val="1"/>
      </rPr>
      <t xml:space="preserve">Providing  and  fixing  </t>
    </r>
    <r>
      <rPr>
        <b/>
        <sz val="10"/>
        <rFont val="Times New Roman"/>
        <family val="1"/>
      </rPr>
      <t xml:space="preserve">C.I.  floor  trap  4"  dia.  inlet  and outlet  with  C.I.  </t>
    </r>
    <r>
      <rPr>
        <sz val="10"/>
        <rFont val="Times New Roman"/>
        <family val="1"/>
      </rPr>
      <t>grating  floor  trap  of  approved  self cleaning   design   with   screwed   down   grating   with   or without a vent arm with and including making requisite number  of  holes  in  walls,  plinth  and  floor  for  pipe
connection and making good with</t>
    </r>
  </si>
  <si>
    <r>
      <rPr>
        <b/>
        <sz val="10"/>
        <rFont val="Times New Roman"/>
        <family val="1"/>
      </rPr>
      <t xml:space="preserve">Providing  and  fixing  export  quality  glazed  earthen ware  wash  basin  650mm  </t>
    </r>
    <r>
      <rPr>
        <sz val="10"/>
        <rFont val="Times New Roman"/>
        <family val="1"/>
      </rPr>
      <t>(26")  Dark  coloured   with padestal manufactured by international ceramices ltd ICL Boch  Karm  Cera  or  equivailent  approved  make  with single hole chromium plated mixer tap 15mm (.5") piller tap 2 way deluw stop cocks CI or WI bracketes 150mm (6") built in to walls 40mm (1.5") dia malleable iron or CP  brass  trap  with  malleable  iron  or  brass  union  and making   requistes  number  of  hole  in  walls  plinth  and floor   for   pipe   connections   and   making   good   with approved   material   including   coloured   glazed   earthen ware   pedestal   manufactured   by   ICL/Karam   Cera   or
approved equivalent make</t>
    </r>
  </si>
  <si>
    <r>
      <rPr>
        <b/>
        <sz val="10"/>
        <rFont val="Times New Roman"/>
        <family val="1"/>
      </rPr>
      <t xml:space="preserve">Providing and fixing squatting type water closet with integral  treads  ICL  Boch/Karam  Cera  or  approved </t>
    </r>
    <r>
      <rPr>
        <sz val="10"/>
        <rFont val="Times New Roman"/>
        <family val="1"/>
      </rPr>
      <t>equivalent make including cost of inlet pipe cistern and lid   cistern   kit,   stop   cock   deluxe   type   and   other accessories,  fittings,  brackets,  PVC  down  pipe,  rubber rings/washers,   making   requisite   number   of   holes   in walls,  plinth  and  floor  for  pipe  connection  and  making
good with approved material.</t>
    </r>
  </si>
  <si>
    <t>Nos</t>
  </si>
  <si>
    <r>
      <rPr>
        <b/>
        <sz val="10"/>
        <rFont val="Times New Roman"/>
        <family val="1"/>
      </rPr>
      <t xml:space="preserve">Providing     and     fixing     European     type     glazed earthenware  water  closet  </t>
    </r>
    <r>
      <rPr>
        <sz val="10"/>
        <rFont val="Times New Roman"/>
        <family val="1"/>
      </rPr>
      <t>ICL  Ifo/Forte  or  approved equivalent  make including  cost  of inlet  pipe,  lid  cistern kit,   stop   cock   deluxe   and   other   accessories,   fitting material   such   as   brackets,   PVC   down   pipe   where required, rubber rings/washers, making requisite number of holes in walls, plinth and floor for pipe connection and
making good with approved material.</t>
    </r>
  </si>
  <si>
    <t>A</t>
  </si>
  <si>
    <r>
      <rPr>
        <sz val="10"/>
        <rFont val="Times New Roman"/>
        <family val="1"/>
      </rPr>
      <t xml:space="preserve">Providing and fixing </t>
    </r>
    <r>
      <rPr>
        <b/>
        <sz val="10"/>
        <rFont val="Times New Roman"/>
        <family val="1"/>
      </rPr>
      <t xml:space="preserve">chromimum plated tee stop cock
15mm (.5") </t>
    </r>
    <r>
      <rPr>
        <sz val="10"/>
        <rFont val="Times New Roman"/>
        <family val="1"/>
      </rPr>
      <t>of super quality of approved make</t>
    </r>
  </si>
  <si>
    <r>
      <rPr>
        <sz val="10"/>
        <rFont val="Times New Roman"/>
        <family val="1"/>
      </rPr>
      <t xml:space="preserve">Providing,    laying,    cutting,    jointing,     testing    and disinfecting  </t>
    </r>
    <r>
      <rPr>
        <b/>
        <sz val="10"/>
        <rFont val="Times New Roman"/>
        <family val="1"/>
      </rPr>
      <t xml:space="preserve">PPRC  (1/2)  dia  pipes  </t>
    </r>
    <r>
      <rPr>
        <sz val="10"/>
        <rFont val="Times New Roman"/>
        <family val="1"/>
      </rPr>
      <t>confirming  to  ISO 4427, PN-20, complete in all respects with specials and valves   etc.   including   all   fittings,   connnections   and
jointing material</t>
    </r>
  </si>
  <si>
    <r>
      <rPr>
        <sz val="10"/>
        <rFont val="Times New Roman"/>
        <family val="1"/>
      </rPr>
      <t xml:space="preserve">Providing,    laying,    cutting,    jointing,     testing    and disinfecting </t>
    </r>
    <r>
      <rPr>
        <b/>
        <sz val="10"/>
        <rFont val="Times New Roman"/>
        <family val="1"/>
      </rPr>
      <t xml:space="preserve">PPRC (3/4) 20mm dia pipes </t>
    </r>
    <r>
      <rPr>
        <sz val="10"/>
        <rFont val="Times New Roman"/>
        <family val="1"/>
      </rPr>
      <t>confirming to ISO 4427, PN-20, complete in all respects with specials and  valves  etc.  including  all  fittings,  connnections  and
jointing material</t>
    </r>
  </si>
  <si>
    <r>
      <rPr>
        <sz val="10"/>
        <rFont val="Times New Roman"/>
        <family val="1"/>
      </rPr>
      <t xml:space="preserve">Providing,    laying,    cutting,    jointing,     testing    and disinfecting    </t>
    </r>
    <r>
      <rPr>
        <b/>
        <sz val="10"/>
        <rFont val="Times New Roman"/>
        <family val="1"/>
      </rPr>
      <t xml:space="preserve">PPRC    pipe    25mm   (1")    </t>
    </r>
    <r>
      <rPr>
        <sz val="10"/>
        <rFont val="Times New Roman"/>
        <family val="1"/>
      </rPr>
      <t>i/dia     pipes confirming to ISO 4427, PN-20, complete in all respects with   specials   and   valves   etc.   including   all   fittings,
connnections and jointing material</t>
    </r>
  </si>
  <si>
    <r>
      <rPr>
        <sz val="10"/>
        <rFont val="Times New Roman"/>
        <family val="1"/>
      </rPr>
      <t xml:space="preserve">Providing   and   fixing   </t>
    </r>
    <r>
      <rPr>
        <b/>
        <sz val="10"/>
        <rFont val="Times New Roman"/>
        <family val="1"/>
      </rPr>
      <t xml:space="preserve">chromimum   plated   bib   cock
20mm (.75") </t>
    </r>
    <r>
      <rPr>
        <sz val="10"/>
        <rFont val="Times New Roman"/>
        <family val="1"/>
      </rPr>
      <t>of superior quality of approved make</t>
    </r>
  </si>
  <si>
    <r>
      <rPr>
        <sz val="10"/>
        <rFont val="Times New Roman"/>
        <family val="1"/>
      </rPr>
      <t xml:space="preserve">Providing and fixing </t>
    </r>
    <r>
      <rPr>
        <b/>
        <sz val="10"/>
        <rFont val="Times New Roman"/>
        <family val="1"/>
      </rPr>
      <t xml:space="preserve">looking glass of belgium glass 600 mm  x  450  mm  (24"  x  18"  )  </t>
    </r>
    <r>
      <rPr>
        <sz val="10"/>
        <rFont val="Times New Roman"/>
        <family val="1"/>
      </rPr>
      <t>and  chromimum  plated
screws with 3.2mm thick hard board</t>
    </r>
  </si>
  <si>
    <r>
      <rPr>
        <sz val="10"/>
        <rFont val="Times New Roman"/>
        <family val="1"/>
      </rPr>
      <t xml:space="preserve">Providing and fixing approved quality </t>
    </r>
    <r>
      <rPr>
        <b/>
        <sz val="10"/>
        <rFont val="Times New Roman"/>
        <family val="1"/>
      </rPr>
      <t xml:space="preserve">chromium plated
towal rail  600 mm x 20 mm (24" x.75") </t>
    </r>
    <r>
      <rPr>
        <sz val="10"/>
        <rFont val="Times New Roman"/>
        <family val="1"/>
      </rPr>
      <t>with bracket and screws</t>
    </r>
  </si>
  <si>
    <r>
      <rPr>
        <sz val="10"/>
        <rFont val="Times New Roman"/>
        <family val="1"/>
      </rPr>
      <t xml:space="preserve">Providing     and     fitting     superior     quality     plastic
accessories  of  approved </t>
    </r>
    <r>
      <rPr>
        <b/>
        <sz val="10"/>
        <rFont val="Times New Roman"/>
        <family val="1"/>
      </rPr>
      <t>make Toilet paper holder</t>
    </r>
  </si>
  <si>
    <r>
      <rPr>
        <sz val="10"/>
        <rFont val="Times New Roman"/>
        <family val="1"/>
      </rPr>
      <t xml:space="preserve">Providing and fixing </t>
    </r>
    <r>
      <rPr>
        <b/>
        <sz val="10"/>
        <rFont val="Times New Roman"/>
        <family val="1"/>
      </rPr>
      <t>chromium plated soap dish</t>
    </r>
  </si>
  <si>
    <r>
      <rPr>
        <sz val="10"/>
        <rFont val="Times New Roman"/>
        <family val="1"/>
      </rPr>
      <t>Providing   and   fixing   LDPE   7</t>
    </r>
    <r>
      <rPr>
        <b/>
        <sz val="10"/>
        <rFont val="Times New Roman"/>
        <family val="1"/>
      </rPr>
      <t xml:space="preserve">00   gallons   capacity
</t>
    </r>
    <r>
      <rPr>
        <sz val="10"/>
        <rFont val="Times New Roman"/>
        <family val="1"/>
      </rPr>
      <t>overhead  tank  manufactured  by  Dura  or  equivalent  on top of any floor</t>
    </r>
  </si>
  <si>
    <t>TOP FLOOR</t>
  </si>
  <si>
    <r>
      <rPr>
        <b/>
        <sz val="10"/>
        <rFont val="Times New Roman"/>
        <family val="1"/>
      </rPr>
      <t xml:space="preserve">Providing  and  laying  4"  (100  mm)  inner  dia  Plain cement concrete pipe </t>
    </r>
    <r>
      <rPr>
        <sz val="10"/>
        <rFont val="Times New Roman"/>
        <family val="1"/>
      </rPr>
      <t>conforming to ASTM C-14 class- II or equivalent.   moulded  with  cement  concrete 1:1.5:3 with spigot socket or collar joint as specified in trenches to  correct  alignment  and  grade,  jointing  with  jointing materials   including   cutting   pipes   where   necessary,
finishing and testing</t>
    </r>
  </si>
  <si>
    <r>
      <rPr>
        <b/>
        <sz val="10"/>
        <rFont val="Times New Roman"/>
        <family val="1"/>
      </rPr>
      <t xml:space="preserve">Providing  and  fixing  gulley  trap  with  4"  (100mm) outlet,  </t>
    </r>
    <r>
      <rPr>
        <sz val="10"/>
        <rFont val="Times New Roman"/>
        <family val="1"/>
      </rPr>
      <t>complete  with  4"  (100mm)  thick  1:2:4  cement concrete  using  3/4"  (19mm)  crushed  aggregate  for  bed and   kerb,   1/2"   (13mm)   thick   cement   plaster   1:3, 12"x12"x18"  deep  inside  dimension  chamber  with  C.I. grating 6"x6" cover and frame 12"x12  Cement concrete gulley trap 6" x 6" x 4" (150 x 150 x 100 mm) with C.I.
cover and frame weighing not less than 10 kg.</t>
    </r>
  </si>
  <si>
    <r>
      <rPr>
        <sz val="10"/>
        <rFont val="Times New Roman"/>
        <family val="1"/>
      </rPr>
      <t xml:space="preserve">Providing  and  fixing  </t>
    </r>
    <r>
      <rPr>
        <b/>
        <sz val="10"/>
        <rFont val="Times New Roman"/>
        <family val="1"/>
      </rPr>
      <t xml:space="preserve">Chromium  plated  brass  shower
</t>
    </r>
    <r>
      <rPr>
        <sz val="10"/>
        <rFont val="Times New Roman"/>
        <family val="1"/>
      </rPr>
      <t>having 15mm (.5") dia inlet  detachable lid  150mm (6") dia</t>
    </r>
  </si>
  <si>
    <r>
      <rPr>
        <sz val="10"/>
        <rFont val="Times New Roman"/>
        <family val="1"/>
      </rPr>
      <t xml:space="preserve">Providing  and  fixing  1"  (25  mm)  superior  quality  </t>
    </r>
    <r>
      <rPr>
        <b/>
        <sz val="10"/>
        <rFont val="Times New Roman"/>
        <family val="1"/>
      </rPr>
      <t xml:space="preserve">C.P. flushing  valve  </t>
    </r>
    <r>
      <rPr>
        <sz val="10"/>
        <rFont val="Times New Roman"/>
        <family val="1"/>
      </rPr>
      <t>of  approved  make  for  wash  hand  basin,
sink or shower.</t>
    </r>
  </si>
  <si>
    <r>
      <rPr>
        <sz val="10"/>
        <rFont val="Times New Roman"/>
        <family val="1"/>
      </rPr>
      <t xml:space="preserve">Providing and fixing 1.25" (30 mm) dia </t>
    </r>
    <r>
      <rPr>
        <b/>
        <sz val="10"/>
        <rFont val="Times New Roman"/>
        <family val="1"/>
      </rPr>
      <t xml:space="preserve">C.P. bottle trap
</t>
    </r>
    <r>
      <rPr>
        <sz val="10"/>
        <rFont val="Times New Roman"/>
        <family val="1"/>
      </rPr>
      <t>with union and waste pipe .</t>
    </r>
  </si>
  <si>
    <r>
      <rPr>
        <b/>
        <sz val="10"/>
        <rFont val="Times New Roman"/>
        <family val="1"/>
      </rPr>
      <t xml:space="preserve">Providing  manhole  type  'A'  size  24"  x  18"  (inside dimensions)  </t>
    </r>
    <r>
      <rPr>
        <sz val="10"/>
        <rFont val="Times New Roman"/>
        <family val="1"/>
      </rPr>
      <t>as  per  approved  design  and  specifications complete for 4" to 12" dia pipes upto 4 ft. (1.2 m) depth with 16" dia.Concrete Cover fixed in 4" thick RCC 1:2:4 slab (with 5 lbs per Cu.ft. or 80 kg/Cu.m of steel), burnt brick  masonry  walls  9"  (225  mm)  thick  set  in   1:3 cement  sand  mortar,  6"  thick  1:3:6  cement  concrete  in foundation,  4"  av.  thickness  1:2:4  cement  concrete  in benching and 1/2" (13mm) thick cement sand plaster in 1:3  to  all  inside  wall  surfaces,  channels  and  benching including  making  requisite number  of main  and  branch channels  but  excluding  the  cost  of  excavation,  back
filling and disposal of excavated stuff.</t>
    </r>
  </si>
  <si>
    <r>
      <rPr>
        <b/>
        <sz val="10"/>
        <rFont val="Times New Roman"/>
        <family val="1"/>
      </rPr>
      <t xml:space="preserve">Providing   and   fixing   stainless   steel   sink  Pakistan made  Stainless  steel  sink  33"  x  18"  (825  mm  x  450 mm with </t>
    </r>
    <r>
      <rPr>
        <sz val="10"/>
        <rFont val="Times New Roman"/>
        <family val="1"/>
      </rPr>
      <t>1/2" (12 mm) single hole superior quality C.P. mixer of approved make r. C.I. or W.I brackets 6" built in wall, 1.5" (40 mm) rubber plug,C.P. brass chain, C.P. brass  waste,  pillar  tap  2  way  delux,  1.5"  dia  malleable iron or C.P. brass trap and unions and making requisite number  of  holes  in  walls,  plinth  and  floor  for  pipe
connections and making good with approved material.</t>
    </r>
  </si>
  <si>
    <t>Sub Total Schedule  items</t>
  </si>
  <si>
    <r>
      <rPr>
        <b/>
        <sz val="10"/>
        <rFont val="Times New Roman"/>
        <family val="1"/>
      </rPr>
      <t>RATE
(RS)</t>
    </r>
  </si>
  <si>
    <r>
      <rPr>
        <b/>
        <sz val="10"/>
        <rFont val="Times New Roman"/>
        <family val="1"/>
      </rPr>
      <t xml:space="preserve">Providing,    laying,    cutting,    jointing,    testing    and disinfecting  1/2"  (15  mm)  inner  dia  </t>
    </r>
    <r>
      <rPr>
        <sz val="10"/>
        <rFont val="Times New Roman"/>
        <family val="1"/>
      </rPr>
      <t>for  gas  G.I.  pipe ILL  make  or  equivalent  gas  line  including  the  cost  of
jointing material</t>
    </r>
  </si>
  <si>
    <t>2ND FLOOR</t>
  </si>
  <si>
    <r>
      <rPr>
        <b/>
        <sz val="10"/>
        <rFont val="Times New Roman"/>
        <family val="1"/>
      </rPr>
      <t xml:space="preserve">Providing,    laying,    cutting,    jointing,    testing    and disinfecting  3/4"  (15  mm)  inner  dia  </t>
    </r>
    <r>
      <rPr>
        <sz val="10"/>
        <rFont val="Times New Roman"/>
        <family val="1"/>
      </rPr>
      <t>for  gas  G.I.  pipe ILL  make  or  equivalent  gas  line  including  the  cost  of
jointing material</t>
    </r>
  </si>
  <si>
    <r>
      <rPr>
        <b/>
        <sz val="10"/>
        <rFont val="Times New Roman"/>
        <family val="1"/>
      </rPr>
      <t xml:space="preserve">Providing,    laying,    cutting,    jointing,    testing    and disinfecting 1" (25 mm) inner dia </t>
    </r>
    <r>
      <rPr>
        <sz val="10"/>
        <rFont val="Times New Roman"/>
        <family val="1"/>
      </rPr>
      <t>for gas G.I. pipe ILL make or equivalent gas line including the cost of jointing
material</t>
    </r>
  </si>
  <si>
    <r>
      <rPr>
        <b/>
        <sz val="10"/>
        <rFont val="Times New Roman"/>
        <family val="1"/>
      </rPr>
      <t xml:space="preserve">Providing  and  fixing  brass  gas  1/2"  dia  cock  </t>
    </r>
    <r>
      <rPr>
        <sz val="10"/>
        <rFont val="Times New Roman"/>
        <family val="1"/>
      </rPr>
      <t>for  gas
G.I. pipe equivalent gas line including the cost of jointing material</t>
    </r>
  </si>
  <si>
    <r>
      <rPr>
        <b/>
        <sz val="10"/>
        <rFont val="Times New Roman"/>
        <family val="1"/>
      </rPr>
      <t xml:space="preserve">Providing  and  fixing  brass  gas  3/4"  dia  cock  </t>
    </r>
    <r>
      <rPr>
        <sz val="10"/>
        <rFont val="Times New Roman"/>
        <family val="1"/>
      </rPr>
      <t>for  gas
G.I. pipe equivalent gas line including the cost of jointing material</t>
    </r>
  </si>
  <si>
    <t>Description</t>
  </si>
  <si>
    <t>MEASUREMENT</t>
  </si>
  <si>
    <t>L</t>
  </si>
  <si>
    <t>B</t>
  </si>
  <si>
    <t>H/D</t>
  </si>
  <si>
    <r>
      <rPr>
        <sz val="10"/>
        <rFont val="Times New Roman"/>
        <family val="1"/>
      </rPr>
      <t>Clearing the Site / jungle by cutting removing ,all shrubs ,trees and taking out entire  roots  and  filling  the  hollows  with  earth  dressing  consolidation  and watering the filling including stacking the serviceable  material and disposal
of unserviceable material lead up to 300 meters.</t>
    </r>
  </si>
  <si>
    <t>COVERED AREA MENTIONED ON DRAWING</t>
  </si>
  <si>
    <t>TOTAL QUANTITY</t>
  </si>
  <si>
    <r>
      <rPr>
        <sz val="10"/>
        <rFont val="Times New Roman"/>
        <family val="1"/>
      </rPr>
      <t>Excavation in foundation of buildings and bridges including layout, dressing, refilling  around  structures  with  excavated  earth,  watering  &amp;  ramming  lead
upto 100 ft. (30m) &amp; lift upto 5 ft. (1.5m)( Shingle or gravel )</t>
    </r>
  </si>
  <si>
    <t>Long Wall</t>
  </si>
  <si>
    <t>Cft</t>
  </si>
  <si>
    <t>Short Wall-1</t>
  </si>
  <si>
    <t>Short Wall-2</t>
  </si>
  <si>
    <t>Short Wall-3</t>
  </si>
  <si>
    <t>Short Wall-4</t>
  </si>
  <si>
    <t>Short Wall-5</t>
  </si>
  <si>
    <t>Long Wall-1</t>
  </si>
  <si>
    <t>Long Wall-2</t>
  </si>
  <si>
    <t>Long Wall-3</t>
  </si>
  <si>
    <t>Long Wall-4</t>
  </si>
  <si>
    <t>Long Wall-5</t>
  </si>
  <si>
    <t>F1</t>
  </si>
  <si>
    <t>F2</t>
  </si>
  <si>
    <t>F3</t>
  </si>
  <si>
    <t>F4</t>
  </si>
  <si>
    <t>F5</t>
  </si>
  <si>
    <r>
      <rPr>
        <sz val="10"/>
        <rFont val="Times New Roman"/>
        <family val="1"/>
      </rPr>
      <t>Filling, watering and compacting earth under floors in layers not exceeding 8
inchs in thickness With new earth excavated from outside, lead upto 100 ft. (30m) and lift upto 5 ft. (1.5m) including royality of Clay</t>
    </r>
  </si>
  <si>
    <t>CLASS ROOMS</t>
  </si>
  <si>
    <t>STAFF ROOM</t>
  </si>
  <si>
    <t>RECORD ROOM</t>
  </si>
  <si>
    <t>PRICIPLE OFFICE</t>
  </si>
  <si>
    <t>BURSUR</t>
  </si>
  <si>
    <t>STEM LAB</t>
  </si>
  <si>
    <t>ACTIVITY LAB</t>
  </si>
  <si>
    <t>STAIR AREA</t>
  </si>
  <si>
    <t>ENT LOBBY</t>
  </si>
  <si>
    <t>WASH ROOM</t>
  </si>
  <si>
    <t>VERANDAH</t>
  </si>
  <si>
    <t>LAWN AREA</t>
  </si>
  <si>
    <t>area</t>
  </si>
  <si>
    <t>UNDER PLINTH PROTECTION</t>
  </si>
  <si>
    <t>UNDER EXTERNAL STAIR STEP</t>
  </si>
  <si>
    <t>FRONT SIDE AREA</t>
  </si>
  <si>
    <t>BACK ENTERANCE</t>
  </si>
  <si>
    <t>avalable earth</t>
  </si>
  <si>
    <t>ded 1:4:8</t>
  </si>
  <si>
    <t>PCC 1:2:4 raft foundation</t>
  </si>
  <si>
    <r>
      <rPr>
        <sz val="10"/>
        <rFont val="Times New Roman"/>
        <family val="1"/>
      </rPr>
      <t>Filling, watering and compacting earth under floors in layers not exceeding 8
inchs in thickness With surplus earth from foundation etc.</t>
    </r>
  </si>
  <si>
    <r>
      <rPr>
        <sz val="10"/>
        <rFont val="Times New Roman"/>
        <family val="1"/>
      </rPr>
      <t>Spraying  approved  anti-termite  chemical  mixed  with  water  in  the  ratio  of
1:40</t>
    </r>
  </si>
  <si>
    <t>UNDER RAFT</t>
  </si>
  <si>
    <t>SIDE WALL</t>
  </si>
  <si>
    <t>UNDER FLOOR</t>
  </si>
  <si>
    <r>
      <rPr>
        <sz val="10"/>
        <rFont val="Times New Roman"/>
        <family val="1"/>
      </rPr>
      <t>Providing and laying plain Machine mixed 1:4:8 cement concrete using sand approved  source  and  crushed  aggregate  having  maximum  size  upto  1-1/2" (38mm)   &amp;   down   gauge   in   foundation   and   plinth   including   leveling,
compacting &amp; curing.</t>
    </r>
  </si>
  <si>
    <t>UNDER STRIP FOOTING</t>
  </si>
  <si>
    <r>
      <rPr>
        <sz val="10"/>
        <rFont val="Times New Roman"/>
        <family val="1"/>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</si>
  <si>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t>IN FOUNDATION</t>
  </si>
  <si>
    <t>Section A-A</t>
  </si>
  <si>
    <t>4/8 ia bar in Foundation</t>
  </si>
  <si>
    <t>KG</t>
  </si>
  <si>
    <t>Section B-B</t>
  </si>
  <si>
    <t>Section C-C</t>
  </si>
  <si>
    <t>Section D-D</t>
  </si>
  <si>
    <t>Section E-E</t>
  </si>
  <si>
    <t>Section F-F</t>
  </si>
  <si>
    <t>3/8 dia bar Rings  in Foundation @9''c/c For sec A A to F F</t>
  </si>
  <si>
    <t>Section G-G</t>
  </si>
  <si>
    <t>Section H-H</t>
  </si>
  <si>
    <t>Section I-I</t>
  </si>
  <si>
    <t>3/8 dia bar Rings  in Foundation @9''c/c For sec G G to I I</t>
  </si>
  <si>
    <t>TOTAL-A</t>
  </si>
  <si>
    <t>COL STEEL  UP TO PLINTH  LEVEL</t>
  </si>
  <si>
    <t>C2</t>
  </si>
  <si>
    <t>3/8 dia bar Rings  in col @9''c/c</t>
  </si>
  <si>
    <t>C3</t>
  </si>
  <si>
    <t>3/8 dia bar Rings  in col @9''c/c Tripple Rings</t>
  </si>
  <si>
    <t>C4</t>
  </si>
  <si>
    <t>C5</t>
  </si>
  <si>
    <t>C6</t>
  </si>
  <si>
    <t>C7</t>
  </si>
  <si>
    <t>C8</t>
  </si>
  <si>
    <t>C10</t>
  </si>
  <si>
    <t>C11</t>
  </si>
  <si>
    <t>C12</t>
  </si>
  <si>
    <t>C13</t>
  </si>
  <si>
    <t>C14</t>
  </si>
  <si>
    <t>C15</t>
  </si>
  <si>
    <r>
      <rPr>
        <b/>
        <sz val="10"/>
        <rFont val="Times New Roman"/>
        <family val="1"/>
      </rPr>
      <t>TOTAL-
AA</t>
    </r>
  </si>
  <si>
    <t>COL STEEL &amp; Lift Wall UP TO 1st ROOF LEVEL</t>
  </si>
  <si>
    <t>TOTAL-B</t>
  </si>
  <si>
    <t>C</t>
  </si>
  <si>
    <t>PLINTH  BAND &amp; TEI BEAM</t>
  </si>
  <si>
    <t>3/8 dia bar Rings  in Plinth Band @12''c/c</t>
  </si>
  <si>
    <t>TOTAL-C</t>
  </si>
  <si>
    <t>D</t>
  </si>
  <si>
    <t>STAIR</t>
  </si>
  <si>
    <t>TOTAL - D</t>
  </si>
  <si>
    <t>E</t>
  </si>
  <si>
    <t>DOOR BAND / LINTLE &amp; Sun shed</t>
  </si>
  <si>
    <t>TOTAL - E</t>
  </si>
  <si>
    <t>F</t>
  </si>
  <si>
    <t>ROOF BEAMS</t>
  </si>
  <si>
    <t>BEAM(RB)</t>
  </si>
  <si>
    <t>3/8 dia bar Rings  in Roof Beam @0.75''c/c</t>
  </si>
  <si>
    <t>BEAM(BCG)</t>
  </si>
  <si>
    <t>BEAM(B1G)</t>
  </si>
  <si>
    <t>BEAM(B2G)</t>
  </si>
  <si>
    <t>BEAM(B3G)</t>
  </si>
  <si>
    <t>BEAM(B4G)</t>
  </si>
  <si>
    <t>BEAM(B5G)</t>
  </si>
  <si>
    <t>BEAM(B6G)</t>
  </si>
  <si>
    <t>BEAM(B7G)</t>
  </si>
  <si>
    <t>BEAM(B8G)</t>
  </si>
  <si>
    <t>Extra projected beams</t>
  </si>
  <si>
    <t>TOTAL -F</t>
  </si>
  <si>
    <t>G</t>
  </si>
  <si>
    <t>ROOF SLAB</t>
  </si>
  <si>
    <t>covered area</t>
  </si>
  <si>
    <t>TOTAL -G</t>
  </si>
  <si>
    <t>TOTAL = A TO F</t>
  </si>
  <si>
    <t>CHANGE IN TO TON</t>
  </si>
  <si>
    <r>
      <rPr>
        <sz val="10"/>
        <rFont val="Times New Roman"/>
        <family val="1"/>
      </rPr>
      <t>Providing  and  fixing  iron  grill  required  section  of  square  bars  3/8"  as  per approved  design  including  welding  all  sides  of  the  section  at  the   junction and fixing with sunk iron screws painting with two coats of read oxides paint
in masonry or concrete</t>
    </r>
  </si>
  <si>
    <t>Same sft of window</t>
  </si>
  <si>
    <r>
      <rPr>
        <sz val="10"/>
        <rFont val="Times New Roman"/>
        <family val="1"/>
      </rPr>
      <t>Providing  and  laying in situ  cement concrete  (1;2;4  cement  sand &amp;  crush ) using  approved  coarse  sand  and  crushed  aggregate  having  maximum  size upto 3/4" (19mm) and down gauge in foundation including formwork using wooden  braces  and  without  wall  ties,  compaction,  curing  and  removal  of
formwork</t>
    </r>
  </si>
  <si>
    <t>Footing concrete</t>
  </si>
  <si>
    <r>
      <rPr>
        <sz val="10"/>
        <rFont val="Times New Roman"/>
        <family val="1"/>
      </rPr>
      <t>Providing and laying first class solid burnt brick masonry with Cement sand
1  :  4  (Brick  Strength:1800psi-2000psi)  including  scaffolding,  raking  out joints  and  curing  in  foundation   and  substructure  /Basement  i/c  cost  of testing</t>
    </r>
  </si>
  <si>
    <t>Foundation Brick Works</t>
  </si>
  <si>
    <t>Deduction of Columns</t>
  </si>
  <si>
    <t>2ND STEP</t>
  </si>
  <si>
    <t>3rd STEP</t>
  </si>
  <si>
    <r>
      <rPr>
        <sz val="10"/>
        <rFont val="Times New Roman"/>
        <family val="1"/>
      </rPr>
      <t>Providing and laying first class solid burnt brick masonry with Cement sand
1  :  4  (Brick  Strength:1800psi-2000psi)  including  scaffolding,  raking  out
joints  and  curing  in  foundation   and  substructure  /Basement  i/c  cost  of testing</t>
    </r>
  </si>
  <si>
    <t>LOBBY</t>
  </si>
  <si>
    <t>STEPS</t>
  </si>
  <si>
    <r>
      <rPr>
        <sz val="10"/>
        <rFont val="Times New Roman"/>
        <family val="1"/>
      </rPr>
      <t>Providing  and  laying  in  situ  cement  concrete  1  :  1.5  :  3   cement  concrete using  crush  stone  using  approved  coarse  sand  and  crushed  aggregate  3/4" (19mm) and down gauge in pillars and columns of any shape in foundation including compacting, curing, cost of form-work &amp; its removal in basement
and ground floor.</t>
    </r>
  </si>
  <si>
    <t>Sub Structure Col Concrete</t>
  </si>
  <si>
    <r>
      <rPr>
        <sz val="10"/>
        <rFont val="Times New Roman"/>
        <family val="1"/>
      </rPr>
      <t>Providing and laying 1:2:4 cement concrete using approved coarse sand and crushed  aggregate 3/4" (19mm.) and down gauge  in plinth  band, door band and  roof  band  of  required  shape  or  section  including  formwork  and  its removal, compacting and curing in basement and ground floor but excluding
the cost of reinforcement.</t>
    </r>
  </si>
  <si>
    <t>PLINTH BAND</t>
  </si>
  <si>
    <r>
      <rPr>
        <sz val="10"/>
        <rFont val="Times New Roman"/>
        <family val="1"/>
      </rPr>
      <t>Providing a coat of bitumen emulsion at 0.50 kg per sq.m. on walls and floors
in ground floor.</t>
    </r>
  </si>
  <si>
    <t>STRIPS FOUNDATION</t>
  </si>
  <si>
    <r>
      <rPr>
        <sz val="10"/>
        <rFont val="Times New Roman"/>
        <family val="1"/>
      </rPr>
      <t>Providing and laying 1-1/2" (37.5 mm) thick damp  proof course. with 1:2:4 cement concrete Coarse Sand and crushed aggregate 1/2" (13mm) and down gauge  including  applying  a  coat  of hot  bitumen  80/100  or  equivalent using
1.71 Kg per sq.m. and laying single layer of polythene  sheet 0.13 mm thick (500 gauge) on damp proof course, including cleaning surface and spraying.</t>
    </r>
  </si>
  <si>
    <t>DPC</t>
  </si>
  <si>
    <r>
      <rPr>
        <sz val="10"/>
        <rFont val="Times New Roman"/>
        <family val="1"/>
      </rPr>
      <t>Providing    and    laying    first    class    solid    burnt    brick    masonry   (Brick Strength:1800psi-2000psi) including scaffolding, raking out joints and curing in  ground  floor  superstructure  and  i/c  cost  of  testing  above  4.5"  with  1;4
cement ratio</t>
    </r>
  </si>
  <si>
    <t>below door band + above door band</t>
  </si>
  <si>
    <t>sub total A</t>
  </si>
  <si>
    <t>COLUMNS</t>
  </si>
  <si>
    <t>SAME AS QTY OF COLUMNS CONCRETE</t>
  </si>
  <si>
    <t>DOOR</t>
  </si>
  <si>
    <t>D1</t>
  </si>
  <si>
    <t>D2</t>
  </si>
  <si>
    <t>D3</t>
  </si>
  <si>
    <t>D4</t>
  </si>
  <si>
    <t>WINDOWS &amp; VENTILATORS</t>
  </si>
  <si>
    <t>W</t>
  </si>
  <si>
    <t>W1</t>
  </si>
  <si>
    <t>W2</t>
  </si>
  <si>
    <t>W3</t>
  </si>
  <si>
    <t>W4</t>
  </si>
  <si>
    <t>W5</t>
  </si>
  <si>
    <t>W6</t>
  </si>
  <si>
    <t>W7</t>
  </si>
  <si>
    <t>W8</t>
  </si>
  <si>
    <t>W9</t>
  </si>
  <si>
    <t>V1</t>
  </si>
  <si>
    <t>sub total B</t>
  </si>
  <si>
    <t>A-B</t>
  </si>
  <si>
    <r>
      <rPr>
        <sz val="10"/>
        <rFont val="Times New Roman"/>
        <family val="1"/>
      </rPr>
      <t>Providing   and   laying   first   class   solid   burnt   brick   masonry  with  1:4 cement sand  (Brick Strength:1800psi-2000psi) including scaffolding, raking out  joints  and  curing  in  ground  floor  superstructure  and  i/c  cost  of  testing
Upto 4.5"</t>
    </r>
  </si>
  <si>
    <t>WASH AREA PARTITION WALLS</t>
  </si>
  <si>
    <t>:</t>
  </si>
  <si>
    <t>Deduction of Door</t>
  </si>
  <si>
    <r>
      <rPr>
        <b/>
        <sz val="10"/>
        <rFont val="Times New Roman"/>
        <family val="1"/>
      </rPr>
      <t>REINFORCMENT CEMENT CONCRATE  IN  SUPER STRUCTER
WORKS</t>
    </r>
  </si>
  <si>
    <r>
      <rPr>
        <sz val="10"/>
        <rFont val="Times New Roman"/>
        <family val="1"/>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</si>
  <si>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r>
      <rPr>
        <sz val="10"/>
        <rFont val="Times New Roman"/>
        <family val="1"/>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</si>
  <si>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t>DOOR BEND (9" thick )</t>
  </si>
  <si>
    <t>Lintle ( 4.5 " thick )</t>
  </si>
  <si>
    <r>
      <rPr>
        <sz val="10"/>
        <rFont val="Times New Roman"/>
        <family val="1"/>
      </rPr>
      <t xml:space="preserve">Providing  and  laying  1:2:4  cement  concrete  using  crush  stone  19  mm  and down  gauge  in  </t>
    </r>
    <r>
      <rPr>
        <b/>
        <sz val="10"/>
        <rFont val="Times New Roman"/>
        <family val="1"/>
      </rPr>
      <t xml:space="preserve">Roof  beams  </t>
    </r>
    <r>
      <rPr>
        <sz val="10"/>
        <rFont val="Times New Roman"/>
        <family val="1"/>
      </rPr>
      <t>of  required  shapes  or  section  including  form work and  its  removal compacting  and  curing in  basement and  ground floor
but excluding the cost of reinforcement</t>
    </r>
  </si>
  <si>
    <t>Roof Beams</t>
  </si>
  <si>
    <r>
      <rPr>
        <sz val="10"/>
        <rFont val="Times New Roman"/>
        <family val="1"/>
      </rPr>
      <t>Providing and laying 1:2:4 cement concrete using approved coarse sand and crushed  aggregate  3/4"  (19mm)  &amp;  down  gauge  in  stairs  of  any  shape  or section   including   formwork   &amp;   its   removal,   compacting   and   curing   in
basement and ground floor.</t>
    </r>
  </si>
  <si>
    <t>slide</t>
  </si>
  <si>
    <t>Landing</t>
  </si>
  <si>
    <t>steps</t>
  </si>
  <si>
    <t>2ND STAIR</t>
  </si>
  <si>
    <r>
      <rPr>
        <sz val="10"/>
        <rFont val="Times New Roman"/>
        <family val="1"/>
      </rPr>
      <t>Providing and laying 1:2:4 cement concrete using approved coarse sand and crushed aggregate 3/4" (19mm) and down gauge in slabs including formwork and  its  removal,  compacting  and  curing  upto  6"  (150  mm)   thickness  In
basement, plinth and ground floor</t>
    </r>
  </si>
  <si>
    <t>SLAB</t>
  </si>
  <si>
    <t>LAWN</t>
  </si>
  <si>
    <t>AREA</t>
  </si>
  <si>
    <r>
      <rPr>
        <sz val="10"/>
        <rFont val="Times New Roman"/>
        <family val="1"/>
      </rPr>
      <t>Providing and laying 1:2:4 cement concrete using approved coarse sand and crushed  aggregate  3/4"  (19mm)  and  down  gauge  in  balustrade  of  stairs  or balcony,  sun   breakers,  sun   shades,  parapets  and eave boards upto 3" (75 mm)   of   required   shape   or   section   including   formwork   &amp;   its   removal,
compacting and curing in basement and ground floor</t>
    </r>
  </si>
  <si>
    <t>window projection</t>
  </si>
  <si>
    <t>Cement   plaster   using   Coarse   Sand  1:4  cement mortar  ratio on   soffits   of ceiling,   cantilever  slabs,   sides   and   soffits   of   beams,   in   basement   and ground  floor including making edges, corners and curing.</t>
  </si>
  <si>
    <t>projection</t>
  </si>
  <si>
    <t>BEAM</t>
  </si>
  <si>
    <r>
      <rPr>
        <sz val="10"/>
        <rFont val="Times New Roman"/>
        <family val="1"/>
      </rPr>
      <t>19mm  (3/4")  thick  cement  plaster  1:4  cement  mortor  ratio  on  Internal wall and  coloumns  in  basment  plinth  and  ground  floor  including  making  edges
cornor and curing.</t>
    </r>
  </si>
  <si>
    <t>COL</t>
  </si>
  <si>
    <t>DEDUCTION DOOR/WINDOW/EXTERNAL TILES</t>
  </si>
  <si>
    <t>SAME AS DOOR QTY</t>
  </si>
  <si>
    <t>WINDOWS</t>
  </si>
  <si>
    <t>SAME AS WINDOWS &amp; VENTILATORS QTY</t>
  </si>
  <si>
    <t>(A-B)</t>
  </si>
  <si>
    <r>
      <rPr>
        <sz val="10"/>
        <rFont val="Times New Roman"/>
        <family val="1"/>
      </rPr>
      <t>1/2 inch (13mm) thick cement plaster using Coarse Sand 1:4 cement mortar
ratio  on  external  walls  and  olumns  in  basement,  plinth  and  ground  floor including making edges, corners with deep cut groves and curing.</t>
    </r>
  </si>
  <si>
    <r>
      <rPr>
        <sz val="10"/>
        <rFont val="Times New Roman"/>
        <family val="1"/>
      </rPr>
      <t>Providing,  laying,  watering  and  compacting  brick  ballast  2"  (50  mm)  and
down gauge mixed with 25% sand for floor foundation.</t>
    </r>
  </si>
  <si>
    <r>
      <rPr>
        <sz val="10"/>
        <rFont val="Times New Roman"/>
        <family val="1"/>
      </rPr>
      <t>Providing and laying hand mixed 1 : 4 : 8 cement concrete bed under floors using  graded  Crushed  Aggregate  upto  1-1/2"  (37  mm)  and  down  gauge
complete with leveling, ramming, watering and curing.</t>
    </r>
  </si>
  <si>
    <t>FOYER</t>
  </si>
  <si>
    <r>
      <rPr>
        <sz val="10"/>
        <rFont val="Times New Roman"/>
        <family val="1"/>
      </rPr>
      <t>Providing  and  laying  1:2:4  cement  concrete  3"  (75  mm)  nominal  thick flooring   using  crushed  aggrgate  3/4"  (19mm)  and  down  gauge  in  ground
floor laid in panels including formwork, consolidation, finishing and curing.</t>
    </r>
  </si>
  <si>
    <r>
      <rPr>
        <sz val="10"/>
        <rFont val="Times New Roman"/>
        <family val="1"/>
      </rPr>
      <t>Providing  glass  strips  1/4"  (5  mm)  thick  and  1-1/2"  (37.5  mm)  wide  for
dividing the terrazo/mosaic flooring into panels. The cost of fixing is deemed to have been taken in composite rate of respective item.</t>
    </r>
  </si>
  <si>
    <t>.5Rft/SFT</t>
  </si>
  <si>
    <t>PLINTH PROTECTION</t>
  </si>
  <si>
    <r>
      <rPr>
        <sz val="10"/>
        <rFont val="Times New Roman"/>
        <family val="1"/>
      </rPr>
      <t>Providing  and  laying   thick  Glazed/  Matt  tiles  of  any  colour  and  size  in ground  floor  laid  over  1" (25mm)  thick cement  sand  mortar  base  including jointing and washing the tiles with white cement slurry of matching color by
using color pigment and curing (as per direction of Engineer)</t>
    </r>
  </si>
  <si>
    <t>WC</t>
  </si>
  <si>
    <t>TOILETS</t>
  </si>
  <si>
    <t>TOILETS GNTR</t>
  </si>
  <si>
    <t>LAVATORY AREA</t>
  </si>
  <si>
    <r>
      <rPr>
        <sz val="10"/>
        <rFont val="Times New Roman"/>
        <family val="1"/>
      </rPr>
      <t>Providing  and  laying  floor  of  19mm  (3/4")  thick  marble  tile  /  slabs  fine dressed  on  surface  with  out  winding  in  ground  floor  and  laid  over  25  mm (1") thick cement sand   mortar 1:2 ( 1 cement, 2 sand ) setting the tile with Portland  cement  slurry over  cement  mortar  jointing  and  washing  the  tiles  / slabs with white cement slurry including curing rubbing and polishing (as per approved ) including the cost of cement mortar  (including the cost of mortar.
and the cost of 2" thick 1:2:4 floor) (as per direction of Engineer)</t>
    </r>
  </si>
  <si>
    <t>MAIN ENTRANCE</t>
  </si>
  <si>
    <t>Area</t>
  </si>
  <si>
    <r>
      <rPr>
        <sz val="10"/>
        <color rgb="FFFF0000"/>
        <rFont val="Times New Roman"/>
        <family val="1"/>
      </rPr>
      <t>FRONT STAIR</t>
    </r>
  </si>
  <si>
    <r>
      <rPr>
        <sz val="10"/>
        <color rgb="FFFF0000"/>
        <rFont val="Times New Roman"/>
        <family val="1"/>
      </rPr>
      <t>Main Stair 1</t>
    </r>
  </si>
  <si>
    <r>
      <rPr>
        <sz val="10"/>
        <color rgb="FFFF0000"/>
        <rFont val="Times New Roman"/>
        <family val="1"/>
      </rPr>
      <t>SFT</t>
    </r>
  </si>
  <si>
    <r>
      <rPr>
        <sz val="10"/>
        <color rgb="FFFF0000"/>
        <rFont val="Times New Roman"/>
        <family val="1"/>
      </rPr>
      <t>Landing</t>
    </r>
  </si>
  <si>
    <r>
      <rPr>
        <sz val="10"/>
        <color rgb="FFFF0000"/>
        <rFont val="Times New Roman"/>
        <family val="1"/>
      </rPr>
      <t>Main Stair 2</t>
    </r>
  </si>
  <si>
    <r>
      <rPr>
        <sz val="10"/>
        <rFont val="Times New Roman"/>
        <family val="1"/>
      </rPr>
      <t>Extra for making nosing of treads as per design and/or as per instructions of the Engineer-in charge including grinding marble/marble chips and polishing
etc</t>
    </r>
  </si>
  <si>
    <t>FRONT STAIR</t>
  </si>
  <si>
    <t>BACK ENT</t>
  </si>
  <si>
    <t>Main Stair</t>
  </si>
  <si>
    <t>LANDING</t>
  </si>
  <si>
    <r>
      <rPr>
        <sz val="10"/>
        <rFont val="Times New Roman"/>
        <family val="1"/>
      </rPr>
      <t xml:space="preserve">Painting  with   ICI/Berger   or   equivalent   plastic   emulsion   </t>
    </r>
    <r>
      <rPr>
        <b/>
        <sz val="10"/>
        <rFont val="Times New Roman"/>
        <family val="1"/>
      </rPr>
      <t xml:space="preserve">paint   on Wall </t>
    </r>
    <r>
      <rPr>
        <sz val="10"/>
        <rFont val="Times New Roman"/>
        <family val="1"/>
      </rPr>
      <t>of   approved    shade    in    two    or    more    coats    as    per    manufacturer's instructions   on   plastered   rendered   and/or   concrete   surface   over   and including  the  cost  of  priming  coat,  surface  preparation, dusting,  rubbing down  smooth,  filling  cracks,  holes  removing blisters and other blisters and
other imperfections in ground floor or basement.</t>
    </r>
  </si>
  <si>
    <t>SAME QTY OF PLASTER 3/4" FOR INTERNAL WALLS</t>
  </si>
  <si>
    <r>
      <rPr>
        <sz val="10"/>
        <rFont val="Times New Roman"/>
        <family val="1"/>
      </rPr>
      <t xml:space="preserve">Distempering  with  Berger,  ICI  or  equivalent  synthetic  polyvinyl  emulsion finish of approved shade in two or more coats in </t>
    </r>
    <r>
      <rPr>
        <b/>
        <sz val="10"/>
        <rFont val="Times New Roman"/>
        <family val="1"/>
      </rPr>
      <t xml:space="preserve">Ceiling  </t>
    </r>
    <r>
      <rPr>
        <sz val="10"/>
        <rFont val="Times New Roman"/>
        <family val="1"/>
      </rPr>
      <t>over and including the  cost  of priming  coat  including  preparation  of surface  viz.  dusting, sand papering  or  rubbing  with  pumice  stone,  filling  cracks  or  holes,  if  any, removing  blisters  or  other  imperfections  at  any  height  and  any  floor.  (@
atleast 2.20 Litre per 10 Sq.m)</t>
    </r>
  </si>
  <si>
    <t>SAME QTY OF PLASTER 1/2" FOR ROOF</t>
  </si>
  <si>
    <r>
      <rPr>
        <sz val="10"/>
        <rFont val="Times New Roman"/>
        <family val="1"/>
      </rPr>
      <t>Applying  architectural  coating  such  as  Rockwall,  Durock,  Graphaito  or equivalent   to   interior   or   exterior   walls   including   supplying   all   labour,
materials, scaffoldings and removal of debris</t>
    </r>
  </si>
  <si>
    <r>
      <rPr>
        <sz val="10"/>
        <rFont val="Times New Roman"/>
        <family val="1"/>
      </rPr>
      <t>Painting   with   ICI/Berger   or   equivalent   super   gloss   synthetic  enamel paint   in   two   or   more   coats   as   per   manufacturer's  instructions  on wood work  over  and  including  the  cost  of  priming  coat,   surface  preparation, rubbing   down   smooth,  knotted,  filling  cracks,  holes  and  joints  in  ground
floor or basement. (@ atleast 1.65 Litre per 10 Sq.m)</t>
    </r>
  </si>
  <si>
    <t>BOTH SIDES</t>
  </si>
  <si>
    <t>FOR DOOR SHUTTERS</t>
  </si>
  <si>
    <t>SAME AS QUANTITY OF DOORS SHUTTERS</t>
  </si>
  <si>
    <r>
      <rPr>
        <sz val="10"/>
        <rFont val="Times New Roman"/>
        <family val="1"/>
      </rPr>
      <t>Applying  weather  resistant  paint  coating  such  as  ICI  weather  shield,Berger weather coat or equivalent to interior  or   exterior  walls or  ceiling including supplying  all  labour,  materials,  scaffoldings  and  removal  of  debris  etc.  @
atleast 3.50 litre per 10</t>
    </r>
  </si>
  <si>
    <t>same as ext plaster</t>
  </si>
  <si>
    <r>
      <rPr>
        <sz val="10"/>
        <rFont val="Times New Roman"/>
        <family val="1"/>
      </rPr>
      <t>Applying french or spirit polish of approved make on wood work in ground
floor or basement  Two coats (@ atleast 1.65 Litre per 10 Sq.m)</t>
    </r>
  </si>
  <si>
    <r>
      <rPr>
        <b/>
        <sz val="10"/>
        <rFont val="Times New Roman"/>
        <family val="1"/>
      </rPr>
      <t>EXTERNAL AND INTERNAL FACING WORKS ( DADO &amp;
SKIRTING )</t>
    </r>
  </si>
  <si>
    <r>
      <rPr>
        <sz val="10"/>
        <rFont val="Times New Roman"/>
        <family val="1"/>
      </rPr>
      <t>Providing and fixing 1/4" to 3/8" (6mm to 9mm) thick Ceramic Glazed/Matt tiles  (Prime  Quality)  of  any  colour  and  size,  as  directed  by  Engineer-in- Charge  in  dado/skirting  in  ground  floor  over  1/2"  (13mm)  thick  base  of cement mortar 1:3, setting of tiles in slurry of grey cement over mortar base including filling the joints and washing the tiles with white cement slurry of
matching color, cleaning &amp; curing.</t>
    </r>
  </si>
  <si>
    <t>Deduction og Door  Wwindow</t>
  </si>
  <si>
    <t>D5</t>
  </si>
  <si>
    <t>Providing and laying super white  12"x12" 1" thick marble  tile for  /slabs on stair  steps  marble  tiles  floor  fine  dressed  on  surface  without  winding  in ground floor and laid over  1" (25mm)  thick cement  sand mortar  1:2 setting tiles  with  portland  cement  slurry over  cement  mortar,  jointing  and  washing the  tiles  with  white  cement  slurry  including  curing,  rubbing  and  polishing
including the cost of cement mortar</t>
  </si>
  <si>
    <t>DETAIL MEASURMENT SHEET</t>
  </si>
  <si>
    <t>S.   No</t>
  </si>
  <si>
    <r>
      <rPr>
        <sz val="12"/>
        <rFont val="Times New Roman"/>
        <family val="1"/>
      </rPr>
      <t>Providing  and  fixing  3/8" (9mm)  thick  super  white  marble  tiles  dressed  on the  surface  in  dado/skirting  and  facing  in  ground  floor  over  1/2"  (13mm) thick base of cement sand mortar 1:3, setting of tiles in slurry of grey cement over mortar base including filling the joints and washing the tiles with white
cement slurry, curing, finishing, grinding, cleaning &amp; polishing.</t>
    </r>
  </si>
  <si>
    <t>DEDUCTION OF Door  Wwindow</t>
  </si>
  <si>
    <t>Providing  and  laying  ashlar,  fine  stone  facing  upto  3"  (75  mm)  thick  in cement mortar 1:3 upto a height of 10 ft (3 m) including curing on external face.</t>
  </si>
  <si>
    <t>External RFT</t>
  </si>
  <si>
    <r>
      <rPr>
        <sz val="10"/>
        <rFont val="Times New Roman"/>
        <family val="1"/>
      </rPr>
      <t xml:space="preserve">Providing  and  fixing  fully  glazed  partly  fixed  and partly  hung  or  sliding </t>
    </r>
    <r>
      <rPr>
        <b/>
        <sz val="10"/>
        <rFont val="Times New Roman"/>
        <family val="1"/>
      </rPr>
      <t xml:space="preserve">aluminium  windows   </t>
    </r>
    <r>
      <rPr>
        <sz val="10"/>
        <rFont val="Times New Roman"/>
        <family val="1"/>
      </rPr>
      <t>(Deluxe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</si>
  <si>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Times New Roman"/>
        <family val="1"/>
      </rPr>
      <t>Providing and fixing First class Teak wood frames of required size for doors, windows,  ventilators,  clerestory  windows,  shelves,  partitions,  trellis  (Jafri)
work.</t>
    </r>
  </si>
  <si>
    <t>Providing and fixing  1.5" (38mm)  thick pressed  veneered  Teak Wood door shutters 5 Ply fully flushed with First class wood veneering on all faces and sides fixed over deodar wood cavited core and frame work of not less than 4" (100mm)  wide  strips  all  round  with  approved  brass  hinges,  tower  bolts  as required</t>
  </si>
  <si>
    <r>
      <rPr>
        <sz val="10"/>
        <rFont val="Times New Roman"/>
        <family val="1"/>
      </rPr>
      <t>Providing  and  fixing  Hyundai  Lock  locks  with  brass  or  specially  supplied screws   including   Door   Closers   and   Floor   Hinges   of   approved   design including cutting wood to required shape and size with two operating keys as
per direction of the engineer - in- charge.</t>
    </r>
  </si>
  <si>
    <t>NO</t>
  </si>
  <si>
    <r>
      <rPr>
        <sz val="10"/>
        <rFont val="Times New Roman"/>
        <family val="1"/>
      </rPr>
      <t>Providing  and  fixing  approved  Chromium  plated  5"  (125  mm)  size  heavy
duty safety handle with necessary screws of the same metal</t>
    </r>
  </si>
  <si>
    <r>
      <rPr>
        <sz val="10"/>
        <rFont val="Times New Roman"/>
        <family val="1"/>
      </rPr>
      <t>Providing and fixing Main   door kwikset lock with  handle  USA  make with brass or specially supplied screws of approved design including cutting wood to  requires  shape  and  size  with  two  operating  keys  as  per  direction  of  the
engineer - in- charge.</t>
    </r>
  </si>
  <si>
    <r>
      <rPr>
        <sz val="10"/>
        <rFont val="Times New Roman"/>
        <family val="1"/>
      </rPr>
      <t>Providing and fixing wooden box type ward robe using laminated board 3/4" ( 19mm )  thick boxing shelve and back with 3.4" thick deodar wood vaneer board. 550mm ( 22" ) deep including 19mm (3/4") thick boxing and shelves hang  rods  ,  hard  board  masonite  4.8mm  (3/16")  thick  back,  drawers,  brass fitting  ,locking  arrangement  handles,  internal  bolts,  shoe  rods  including
painting</t>
    </r>
  </si>
  <si>
    <t>STORE</t>
  </si>
  <si>
    <t>Sft</t>
  </si>
  <si>
    <r>
      <rPr>
        <sz val="10"/>
        <rFont val="Times New Roman"/>
        <family val="1"/>
      </rPr>
      <t>Providing and fixing 2'-9" high Stair hand railing comprising of 2½" dia 16 gauge  S.S  pipe  hand  rail  fixed  with  2½"  dia  pipe  blusters  at  specified distance fixed at top of steps with expansion bolts, 2 Nos. of 16 gauge 1" dia
S.S pipes horizontally fixed with blusters, Complete in all respects</t>
    </r>
  </si>
  <si>
    <r>
      <rPr>
        <b/>
        <sz val="10"/>
        <rFont val="Times New Roman"/>
        <family val="1"/>
      </rPr>
      <t>CONSTRUCTION OF GRAMMER SCHOOL AT JHAL MAGSI
MUMMTY                                                                                                                                                           DETAIL MEASURMENT SHEET</t>
    </r>
  </si>
  <si>
    <r>
      <rPr>
        <b/>
        <u/>
        <sz val="10"/>
        <rFont val="Times New Roman"/>
        <family val="1"/>
      </rPr>
      <t>               MEASUREMENT               </t>
    </r>
  </si>
  <si>
    <r>
      <rPr>
        <sz val="10"/>
        <rFont val="Times New Roman"/>
        <family val="1"/>
      </rPr>
      <t>Providing,  fabricating  and  laying     deformed  Grade  60
steel  reinforcement  (deformed   bar)  for  all     kinds  of
R.C.C   work   in   foundation,   plinth   and   ground   floor including  the  cost  of   straightening,  removal   of  rust, cutting,  bending,  binding,  wastage and providing such over-laps as are not shown on the drawings. The cost of binding wire and cement concrete spacer blocks or chairs for binding and holding the reinforcement in position is inclusive upto15 ft (5m) height</t>
    </r>
  </si>
  <si>
    <r>
      <rPr>
        <b/>
        <sz val="10"/>
        <rFont val="Times New Roman"/>
        <family val="1"/>
      </rPr>
      <t>COL STEEL &amp; Lift Wall UP TO Top ROOF
LEVEL</t>
    </r>
  </si>
  <si>
    <t>TOTAL = B TO F</t>
  </si>
  <si>
    <r>
      <rPr>
        <sz val="10"/>
        <rFont val="Times New Roman"/>
        <family val="1"/>
      </rPr>
      <t>Providing and fixing iron grill required section of square bars 3/8" as per approved design including welding all sides of the section  at  the   junction  and  fixing  with  sunk  iron  screws painting  with  two  coats  of  read  oxides  paint  in  masonry  or
concrete</t>
    </r>
  </si>
  <si>
    <t>same sft of window</t>
  </si>
  <si>
    <t>FOR WINDOWS</t>
  </si>
  <si>
    <r>
      <rPr>
        <sz val="10"/>
        <rFont val="Times New Roman"/>
        <family val="1"/>
      </rPr>
      <t>Providing  and  laying  first  class  solid  burnt  brick  masonry (Brick Strength:1800psi-2000psi) including scaffolding, raking out joints and curing in ground floor superstructure and i/c cost
of testing above 4.5" with 1;4 cement ratio</t>
    </r>
  </si>
  <si>
    <t>MUMTY</t>
  </si>
  <si>
    <t>PARAPET</t>
  </si>
  <si>
    <t>LAWN WALL</t>
  </si>
  <si>
    <t>C1</t>
  </si>
  <si>
    <t>OPNINGS &amp; DOOR</t>
  </si>
  <si>
    <r>
      <rPr>
        <sz val="10"/>
        <rFont val="Times New Roman"/>
        <family val="1"/>
      </rPr>
      <t>Providing  and  laying in  situ  cement  concrete   1:1.5:3  cement concrete  using  crush  stone  using  approved  coarse  sand  and crushed aggregate 3/4" (19mm) and down gauge in pillars and columns  of  any  shape  in  foundation  including  compacting, curing,  cost  of  form-work  &amp;  its  removal  in  basement  and
ground floor.</t>
    </r>
  </si>
  <si>
    <t>C-1</t>
  </si>
  <si>
    <r>
      <rPr>
        <sz val="10"/>
        <rFont val="Times New Roman"/>
        <family val="1"/>
      </rPr>
      <t>Providing  and  laying  1:2:4  cement  concrete  using  approved coarse  sand  and  crushed  aggregate  3/4"  (19mm.)  and  down gauge  in  Door  band,  door  band  and  roof  band  of  required shape   or   section   including   formwork   and   its   removal, compacting  and  curing  in  basement  and  ground  floor  but
excluding the cost of reinforcement.</t>
    </r>
  </si>
  <si>
    <t>DOOR BEND</t>
  </si>
  <si>
    <r>
      <rPr>
        <sz val="10"/>
        <rFont val="Times New Roman"/>
        <family val="1"/>
      </rPr>
      <t>Providing and laying 1:2:4 cement concrete using crush stone 19 mm and down gauge in beams of required shapes or section including form work and its removal compacting and curing in basement   and   ground   floor   but   excluding   the   cost   of
reinforcement</t>
    </r>
  </si>
  <si>
    <r>
      <rPr>
        <sz val="10"/>
        <rFont val="Times New Roman"/>
        <family val="1"/>
      </rPr>
      <t xml:space="preserve">Providing  and  laying  1:2:4  cement  concrete  using  approved coarse  sand  and  crushed  aggregate  3/4"  (19mm)  and  down gauge    in    </t>
    </r>
    <r>
      <rPr>
        <b/>
        <sz val="10"/>
        <rFont val="Times New Roman"/>
        <family val="1"/>
      </rPr>
      <t xml:space="preserve">slabs    </t>
    </r>
    <r>
      <rPr>
        <sz val="10"/>
        <rFont val="Times New Roman"/>
        <family val="1"/>
      </rPr>
      <t>including    formwork    and    its    removal, compacting   and   curing   upto   6"   (150   mm)    thickness   In
basement, plinth and ground floor</t>
    </r>
  </si>
  <si>
    <t>MENTION ON DRAWING</t>
  </si>
  <si>
    <r>
      <rPr>
        <sz val="10"/>
        <rFont val="Times New Roman"/>
        <family val="1"/>
      </rPr>
      <t>19mm (3/4") thick cement plaster 1:4 cement mortor ratio on Internal wall and coloumns in basment plinth and ground floor
including making edges cornor and curing.</t>
    </r>
  </si>
  <si>
    <r>
      <rPr>
        <sz val="10"/>
        <rFont val="Times New Roman"/>
        <family val="1"/>
      </rPr>
      <t>Cement  plaster  using  Coarse  Sand  1:4 cement mortar ratio on  soffits  of  ceiling,  cantilever slabs,  sides  and  soffits  of beams,   in   basement   and   ground   floor  including  making
edges, corners and curing.</t>
    </r>
  </si>
  <si>
    <r>
      <rPr>
        <sz val="10"/>
        <rFont val="Times New Roman"/>
        <family val="1"/>
      </rPr>
      <t>1/2 inch  (13mm) thick cement plaster  using Coarse Sand 1:4 cement mortar ratio on external walls and olumns in basement, plinth and ground floor including making edges, corners with
deep cut groves and curing.</t>
    </r>
  </si>
  <si>
    <t>LAW AREA WALL</t>
  </si>
  <si>
    <t>OPNINGS &amp; DOOR /WINDOWS</t>
  </si>
  <si>
    <r>
      <rPr>
        <sz val="10"/>
        <rFont val="Times New Roman"/>
        <family val="1"/>
      </rPr>
      <t>Applying weather  resistant  paint  coating  such  as  ICI weather shield,Berger weather coat or equivalent to interior or  exterior walls   or   ceiling  including  supplying  all   labour,   materials, scaffoldings and removal of debris etc. @ atleast 3.50 litre per
10</t>
    </r>
  </si>
  <si>
    <t>same as external plaster</t>
  </si>
  <si>
    <r>
      <rPr>
        <sz val="10"/>
        <rFont val="Times New Roman"/>
        <family val="1"/>
      </rPr>
      <t>Providing  and  fixing  hot  dipped  Galvanised  single  leaf  steel door with 2" x 2" x 1/4" frame fully panelled with 1 G.I. sheet of 22 gauge (1.15 mm) thick on wooden surface with sunken
G.I.  screws  of required size of  approved make including cost of  fabrication,  iron  lugs,  cutting  holes  and  making  good  the
damages to walls</t>
    </r>
  </si>
  <si>
    <r>
      <rPr>
        <sz val="10"/>
        <rFont val="Times New Roman"/>
        <family val="1"/>
      </rPr>
      <t>Providing   and   fixing   fully   glazed   partly   fixed   and  partly hung   or   sliding   aluminium    windows    (Deluxe  model   - 1.6mm)   of   anodized   champagne   or   approved  color   of Prime,   Chawal,   Alcop,   Pakistan   Cable   or   any  approved section     as     approved     by    Engineer    Incharge   including aluminium   fittings,   local   tinted   glass,   lugs,  cutting   holes and   making   good   the   damages   to   walls  including    or sliding   fibre  wire  gauze  in  aluminium frame  as  approved by   Engineer   incharge   including   6  mm.    thick    imported
Tinted   glass   panes   aluminium fittings etc.</t>
    </r>
  </si>
  <si>
    <r>
      <rPr>
        <sz val="10"/>
        <rFont val="Times New Roman"/>
        <family val="1"/>
      </rPr>
      <t xml:space="preserve">Providing and laying 1:2:4 cement concrete using Coarse Sand and   crushed   aggregate   3/4"   (19mm)   and   down   gauge   in terraces   3"   (75   mm)   average   thickness   </t>
    </r>
    <r>
      <rPr>
        <b/>
        <sz val="10"/>
        <rFont val="Times New Roman"/>
        <family val="1"/>
      </rPr>
      <t xml:space="preserve">Roof   Screeding </t>
    </r>
    <r>
      <rPr>
        <sz val="10"/>
        <rFont val="Times New Roman"/>
        <family val="1"/>
      </rPr>
      <t>required  slope  in  panels  including  formwork,  consolidation,
finishing, curing</t>
    </r>
  </si>
  <si>
    <r>
      <rPr>
        <sz val="10"/>
        <rFont val="Times New Roman"/>
        <family val="1"/>
      </rPr>
      <t>Providing  and  laying  1"  (25mm)  thick  cement  tiles  floor 12"x12" size with 1/2" (13mm) thick topping in white cement with pigment of  required color  shade  and/or  flowered  pattern in ground floor over 1" (25mm) thick cement sand mortar 1:2 including setting the tiles with portland cement slurry, jointing and  washing  the  tiles  with  cement  slurry  of  matching  color
including grinding, rubbing, polishing &amp; the mortar cost.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</si>
</sst>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Red]0.00"/>
    <numFmt numFmtId="167" formatCode="0;[Red]0"/>
    <numFmt numFmtId="168" formatCode="0.000;[Red]0.000"/>
  </numFmts>
  <fonts count="23">
    <font>
      <sz val="10"/>
      <color rgb="FF000000"/>
      <name val="Times New Roman"/>
      <charset val="204"/>
    </font>
    <font>
      <sz val="10"/>
      <color rgb="FF000000"/>
      <name val="Times New Roman"/>
      <family val="2"/>
    </font>
    <font>
      <b/>
      <sz val="10"/>
      <color rgb="FF000000"/>
      <name val="Times New Roman"/>
      <family val="2"/>
    </font>
    <font>
      <b/>
      <sz val="7"/>
      <name val="Times New Roman"/>
      <family val="1"/>
    </font>
    <font>
      <b/>
      <sz val="8.5"/>
      <name val="Times New Roman"/>
      <family val="1"/>
    </font>
    <font>
      <sz val="8.5"/>
      <name val="Arial MT"/>
    </font>
    <font>
      <b/>
      <sz val="8.5"/>
      <color rgb="FF000000"/>
      <name val="Times New Roman"/>
      <family val="2"/>
    </font>
    <font>
      <b/>
      <sz val="10"/>
      <name val="Times New Roman"/>
      <family val="1"/>
    </font>
    <font>
      <u/>
      <sz val="10"/>
      <name val="Times New Roman"/>
      <family val="1"/>
    </font>
    <font>
      <sz val="10"/>
      <name val="Times New Roman"/>
      <family val="1"/>
    </font>
    <font>
      <b/>
      <u/>
      <sz val="10"/>
      <name val="Times New Roman"/>
      <family val="1"/>
    </font>
    <font>
      <sz val="8.5"/>
      <name val="Arial MT"/>
      <family val="2"/>
    </font>
    <font>
      <sz val="10"/>
      <color rgb="FF000000"/>
      <name val="Times New Roman"/>
      <family val="1"/>
    </font>
    <font>
      <sz val="10"/>
      <name val="Arial MT"/>
    </font>
    <font>
      <sz val="10"/>
      <name val="Arial MT"/>
      <family val="2"/>
    </font>
    <font>
      <b/>
      <sz val="10"/>
      <color rgb="FF000000"/>
      <name val="Times New Roman"/>
      <family val="1"/>
    </font>
    <font>
      <b/>
      <sz val="10"/>
      <color rgb="FF000080"/>
      <name val="Times New Roman"/>
      <family val="1"/>
    </font>
    <font>
      <sz val="10"/>
      <color rgb="FF000080"/>
      <name val="Times New Roman"/>
      <family val="1"/>
    </font>
    <font>
      <sz val="10"/>
      <color rgb="FFFF0000"/>
      <name val="Times New Roman"/>
      <family val="1"/>
    </font>
    <font>
      <b/>
      <sz val="12"/>
      <name val="Times New Roman"/>
      <family val="1"/>
    </font>
    <font>
      <sz val="12"/>
      <color rgb="FF000000"/>
      <name val="Times New Roman"/>
      <family val="1"/>
    </font>
    <font>
      <sz val="12"/>
      <name val="Times New Roman"/>
      <family val="1"/>
    </font>
    <font>
      <b/>
      <sz val="12"/>
      <color rgb="FF000000"/>
      <name val="Times New Roman"/>
      <family val="1"/>
    </font>
  </fonts>
  <fills count="3">
    <fill>
      <patternFill patternType="none"/>
    </fill>
    <fill>
      <patternFill patternType="gray125"/>
    </fill>
    <fill>
      <patternFill patternType="solid">
        <fgColor rgb="FFBEBEBE"/>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229">
    <xf numFmtId="0" fontId="0" fillId="0" borderId="0" xfId="0" applyAlignment="1">
      <alignment horizontal="left" vertical="top"/>
    </xf>
    <xf numFmtId="2" fontId="1" fillId="0" borderId="2" xfId="0" applyNumberFormat="1" applyFont="1" applyBorder="1" applyAlignment="1">
      <alignment horizontal="right" vertical="top" shrinkToFit="1"/>
    </xf>
    <xf numFmtId="1" fontId="2" fillId="0" borderId="2" xfId="0" applyNumberFormat="1" applyFont="1" applyBorder="1" applyAlignment="1">
      <alignment horizontal="center" vertical="top" shrinkToFit="1"/>
    </xf>
    <xf numFmtId="3" fontId="2" fillId="0" borderId="2" xfId="0" applyNumberFormat="1" applyFont="1" applyBorder="1" applyAlignment="1">
      <alignment horizontal="right" vertical="top" shrinkToFit="1"/>
    </xf>
    <xf numFmtId="3" fontId="2" fillId="2" borderId="2" xfId="0" applyNumberFormat="1" applyFont="1" applyFill="1" applyBorder="1" applyAlignment="1">
      <alignment horizontal="right" vertical="top" shrinkToFit="1"/>
    </xf>
    <xf numFmtId="0" fontId="0" fillId="0" borderId="2" xfId="0" applyBorder="1" applyAlignment="1">
      <alignment horizontal="left" wrapText="1"/>
    </xf>
    <xf numFmtId="0" fontId="3" fillId="0" borderId="2" xfId="0" applyFont="1" applyBorder="1" applyAlignment="1">
      <alignment horizontal="left" vertical="center" wrapText="1" indent="2"/>
    </xf>
    <xf numFmtId="0" fontId="4" fillId="0" borderId="2" xfId="0" applyFont="1" applyBorder="1" applyAlignment="1">
      <alignment horizontal="left" vertical="top" wrapText="1" indent="5"/>
    </xf>
    <xf numFmtId="0" fontId="4" fillId="0" borderId="2" xfId="0" applyFont="1" applyBorder="1" applyAlignment="1">
      <alignment horizontal="righ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wrapText="1" indent="1"/>
    </xf>
    <xf numFmtId="4" fontId="6" fillId="0" borderId="2" xfId="0" applyNumberFormat="1" applyFont="1" applyBorder="1" applyAlignment="1">
      <alignment horizontal="right" vertical="top" shrinkToFit="1"/>
    </xf>
    <xf numFmtId="0" fontId="12" fillId="0" borderId="0" xfId="0" applyFont="1" applyAlignment="1">
      <alignment horizontal="left" vertical="top"/>
    </xf>
    <xf numFmtId="0" fontId="9" fillId="0" borderId="2" xfId="0" applyFont="1" applyBorder="1" applyAlignment="1">
      <alignment horizontal="right" vertical="top" wrapText="1"/>
    </xf>
    <xf numFmtId="0" fontId="12" fillId="0" borderId="2" xfId="0" applyFont="1" applyBorder="1" applyAlignment="1">
      <alignment horizontal="left" vertical="center" wrapText="1"/>
    </xf>
    <xf numFmtId="0" fontId="7" fillId="0" borderId="2" xfId="0" applyFont="1" applyBorder="1" applyAlignment="1">
      <alignment horizontal="left" vertical="top" wrapText="1" indent="5"/>
    </xf>
    <xf numFmtId="0" fontId="7" fillId="0" borderId="2" xfId="0" applyFont="1" applyBorder="1" applyAlignment="1">
      <alignment horizontal="left" vertical="center" wrapText="1" indent="1"/>
    </xf>
    <xf numFmtId="0" fontId="7" fillId="0" borderId="2" xfId="0" applyFont="1" applyBorder="1" applyAlignment="1">
      <alignment horizontal="left" vertical="top" wrapText="1" indent="1"/>
    </xf>
    <xf numFmtId="0" fontId="7" fillId="2" borderId="2" xfId="0" applyFont="1" applyFill="1" applyBorder="1" applyAlignment="1">
      <alignment horizontal="center" vertical="top" wrapText="1"/>
    </xf>
    <xf numFmtId="0" fontId="7" fillId="0" borderId="2" xfId="0" applyFont="1" applyBorder="1" applyAlignment="1">
      <alignment horizontal="left" vertical="top" wrapText="1"/>
    </xf>
    <xf numFmtId="0" fontId="12" fillId="2" borderId="2" xfId="0" applyFont="1" applyFill="1" applyBorder="1" applyAlignment="1">
      <alignment horizontal="left" vertical="center" wrapText="1"/>
    </xf>
    <xf numFmtId="0" fontId="7" fillId="2" borderId="2" xfId="0" applyFont="1" applyFill="1" applyBorder="1" applyAlignment="1">
      <alignment horizontal="left" vertical="top" wrapText="1" indent="9"/>
    </xf>
    <xf numFmtId="0" fontId="7" fillId="0" borderId="2" xfId="0" applyFont="1" applyBorder="1" applyAlignment="1">
      <alignment horizontal="left" vertical="top" wrapText="1" indent="8"/>
    </xf>
    <xf numFmtId="2" fontId="2" fillId="0" borderId="2" xfId="0" applyNumberFormat="1" applyFont="1" applyBorder="1" applyAlignment="1">
      <alignment horizontal="right" vertical="top" shrinkToFit="1"/>
    </xf>
    <xf numFmtId="0" fontId="12" fillId="0" borderId="8" xfId="0" applyFont="1" applyBorder="1" applyAlignment="1">
      <alignment horizontal="left" vertical="center" wrapText="1"/>
    </xf>
    <xf numFmtId="0" fontId="12" fillId="0" borderId="2" xfId="0" applyFont="1" applyBorder="1" applyAlignment="1">
      <alignment horizontal="left" vertical="top" wrapText="1"/>
    </xf>
    <xf numFmtId="0" fontId="7" fillId="0" borderId="2" xfId="0" applyFont="1" applyBorder="1" applyAlignment="1">
      <alignment horizontal="left" vertical="top" wrapText="1" indent="2"/>
    </xf>
    <xf numFmtId="0" fontId="7" fillId="0" borderId="2" xfId="0" applyFont="1" applyBorder="1" applyAlignment="1">
      <alignment horizontal="center" vertical="top" wrapText="1"/>
    </xf>
    <xf numFmtId="0" fontId="12" fillId="0" borderId="2" xfId="0" applyFont="1" applyBorder="1" applyAlignment="1">
      <alignment horizontal="center" vertical="top" wrapText="1"/>
    </xf>
    <xf numFmtId="0" fontId="12" fillId="0" borderId="2" xfId="0" applyFont="1" applyBorder="1" applyAlignment="1">
      <alignment horizontal="left" wrapText="1"/>
    </xf>
    <xf numFmtId="2" fontId="1" fillId="0" borderId="2" xfId="0" applyNumberFormat="1" applyFont="1" applyBorder="1" applyAlignment="1">
      <alignment horizontal="center" vertical="top" shrinkToFit="1"/>
    </xf>
    <xf numFmtId="0" fontId="9" fillId="0" borderId="2" xfId="0" applyFont="1" applyBorder="1" applyAlignment="1">
      <alignment horizontal="left" vertical="top" wrapText="1" indent="1"/>
    </xf>
    <xf numFmtId="0" fontId="9" fillId="0" borderId="2" xfId="0" applyFont="1" applyBorder="1" applyAlignment="1">
      <alignment horizontal="center" vertical="top" wrapText="1"/>
    </xf>
    <xf numFmtId="4" fontId="1" fillId="0" borderId="2" xfId="0" applyNumberFormat="1" applyFont="1" applyBorder="1" applyAlignment="1">
      <alignment horizontal="right" vertical="top" shrinkToFit="1"/>
    </xf>
    <xf numFmtId="2" fontId="1" fillId="0" borderId="2" xfId="0" applyNumberFormat="1" applyFont="1" applyBorder="1" applyAlignment="1">
      <alignment horizontal="center" vertical="center" shrinkToFit="1"/>
    </xf>
    <xf numFmtId="164" fontId="1" fillId="0" borderId="2" xfId="0" applyNumberFormat="1" applyFont="1" applyBorder="1" applyAlignment="1">
      <alignment horizontal="right" vertical="top" shrinkToFit="1"/>
    </xf>
    <xf numFmtId="0" fontId="9" fillId="0" borderId="2" xfId="0" applyFont="1" applyBorder="1" applyAlignment="1">
      <alignment horizontal="left" vertical="top" wrapText="1"/>
    </xf>
    <xf numFmtId="0" fontId="9" fillId="0" borderId="2" xfId="0" applyFont="1" applyBorder="1" applyAlignment="1">
      <alignment horizontal="left" vertical="center" wrapText="1" indent="1"/>
    </xf>
    <xf numFmtId="0" fontId="9" fillId="0" borderId="2" xfId="0" applyFont="1" applyBorder="1" applyAlignment="1">
      <alignment horizontal="right" vertical="center" wrapText="1"/>
    </xf>
    <xf numFmtId="2" fontId="1" fillId="0" borderId="2" xfId="0" applyNumberFormat="1" applyFont="1" applyBorder="1" applyAlignment="1">
      <alignment horizontal="right" vertical="center" shrinkToFit="1"/>
    </xf>
    <xf numFmtId="0" fontId="9" fillId="0" borderId="2" xfId="0" applyFont="1" applyBorder="1" applyAlignment="1">
      <alignment horizontal="center" vertical="center" wrapText="1"/>
    </xf>
    <xf numFmtId="2" fontId="1" fillId="0" borderId="2" xfId="0" applyNumberFormat="1" applyFont="1" applyBorder="1" applyAlignment="1">
      <alignment horizontal="left" vertical="top" indent="2" shrinkToFit="1"/>
    </xf>
    <xf numFmtId="1" fontId="12" fillId="0" borderId="2" xfId="0" applyNumberFormat="1" applyFont="1" applyBorder="1" applyAlignment="1">
      <alignment horizontal="center" vertical="top" shrinkToFit="1"/>
    </xf>
    <xf numFmtId="1" fontId="15" fillId="0" borderId="2" xfId="0" applyNumberFormat="1" applyFont="1" applyBorder="1" applyAlignment="1">
      <alignment horizontal="center" vertical="top" shrinkToFit="1"/>
    </xf>
    <xf numFmtId="0" fontId="12" fillId="0" borderId="1" xfId="0" applyFont="1" applyBorder="1" applyAlignment="1">
      <alignment horizontal="left" wrapText="1"/>
    </xf>
    <xf numFmtId="0" fontId="7" fillId="0" borderId="2" xfId="0" applyFont="1" applyBorder="1" applyAlignment="1">
      <alignment horizontal="left" vertical="center" wrapText="1" indent="2"/>
    </xf>
    <xf numFmtId="0" fontId="7" fillId="0" borderId="2" xfId="0" applyFont="1" applyBorder="1" applyAlignment="1">
      <alignment horizontal="right" vertical="top" wrapText="1"/>
    </xf>
    <xf numFmtId="1" fontId="1" fillId="0" borderId="2" xfId="0" applyNumberFormat="1" applyFont="1" applyBorder="1" applyAlignment="1">
      <alignment horizontal="center" vertical="center" shrinkToFit="1"/>
    </xf>
    <xf numFmtId="0" fontId="9" fillId="0" borderId="2" xfId="0" applyFont="1" applyBorder="1" applyAlignment="1">
      <alignment horizontal="left" vertical="top" wrapText="1" indent="2"/>
    </xf>
    <xf numFmtId="1" fontId="1" fillId="0" borderId="2" xfId="0" applyNumberFormat="1" applyFont="1" applyBorder="1" applyAlignment="1">
      <alignment horizontal="center" vertical="top" shrinkToFit="1"/>
    </xf>
    <xf numFmtId="0" fontId="15" fillId="0" borderId="2" xfId="0" applyFont="1" applyBorder="1" applyAlignment="1">
      <alignment horizontal="left" vertical="top" wrapText="1"/>
    </xf>
    <xf numFmtId="1" fontId="12" fillId="0" borderId="2" xfId="0" applyNumberFormat="1" applyFont="1" applyBorder="1" applyAlignment="1">
      <alignment horizontal="right" vertical="center" shrinkToFit="1"/>
    </xf>
    <xf numFmtId="2" fontId="12" fillId="0" borderId="2" xfId="0" applyNumberFormat="1" applyFont="1" applyBorder="1" applyAlignment="1">
      <alignment horizontal="right" vertical="top" shrinkToFit="1"/>
    </xf>
    <xf numFmtId="3" fontId="12" fillId="0" borderId="2" xfId="0" applyNumberFormat="1" applyFont="1" applyBorder="1" applyAlignment="1">
      <alignment horizontal="right" vertical="top" shrinkToFit="1"/>
    </xf>
    <xf numFmtId="4" fontId="12" fillId="0" borderId="2" xfId="0" applyNumberFormat="1" applyFont="1" applyBorder="1" applyAlignment="1">
      <alignment horizontal="right" vertical="top" shrinkToFit="1"/>
    </xf>
    <xf numFmtId="1" fontId="12" fillId="0" borderId="2" xfId="0" applyNumberFormat="1" applyFont="1" applyBorder="1" applyAlignment="1">
      <alignment horizontal="right" vertical="top" shrinkToFit="1"/>
    </xf>
    <xf numFmtId="1" fontId="12" fillId="0" borderId="2" xfId="0" applyNumberFormat="1" applyFont="1" applyBorder="1" applyAlignment="1">
      <alignment horizontal="center" vertical="center" shrinkToFit="1"/>
    </xf>
    <xf numFmtId="0" fontId="9" fillId="0" borderId="2" xfId="0" applyFont="1" applyBorder="1" applyAlignment="1">
      <alignment horizontal="left" vertical="top" wrapText="1" indent="16"/>
    </xf>
    <xf numFmtId="3" fontId="15" fillId="0" borderId="2" xfId="0" applyNumberFormat="1" applyFont="1" applyBorder="1" applyAlignment="1">
      <alignment horizontal="right" vertical="top" shrinkToFit="1"/>
    </xf>
    <xf numFmtId="0" fontId="7" fillId="0" borderId="2" xfId="0" applyFont="1" applyBorder="1" applyAlignment="1">
      <alignment horizontal="left" vertical="top" wrapText="1" indent="6"/>
    </xf>
    <xf numFmtId="0" fontId="12" fillId="0" borderId="2" xfId="0" applyFont="1" applyBorder="1" applyAlignment="1">
      <alignment horizontal="left" vertical="top" wrapText="1" indent="1"/>
    </xf>
    <xf numFmtId="1" fontId="12" fillId="0" borderId="2" xfId="0" applyNumberFormat="1" applyFont="1" applyBorder="1" applyAlignment="1">
      <alignment horizontal="right" vertical="center" indent="1" shrinkToFit="1"/>
    </xf>
    <xf numFmtId="0" fontId="12" fillId="0" borderId="7" xfId="0" applyFont="1" applyBorder="1" applyAlignment="1">
      <alignment horizontal="left" wrapText="1"/>
    </xf>
    <xf numFmtId="0" fontId="12" fillId="0" borderId="4" xfId="0" applyFont="1" applyBorder="1" applyAlignment="1">
      <alignment horizontal="left" wrapText="1"/>
    </xf>
    <xf numFmtId="2" fontId="15" fillId="0" borderId="2" xfId="0" applyNumberFormat="1" applyFont="1" applyBorder="1" applyAlignment="1">
      <alignment horizontal="left" vertical="top" indent="1" shrinkToFit="1"/>
    </xf>
    <xf numFmtId="0" fontId="7" fillId="0" borderId="2" xfId="0" applyFont="1" applyBorder="1" applyAlignment="1">
      <alignment horizontal="right" vertical="top" wrapText="1" indent="2"/>
    </xf>
    <xf numFmtId="2" fontId="12" fillId="0" borderId="2" xfId="0" applyNumberFormat="1" applyFont="1" applyBorder="1" applyAlignment="1">
      <alignment horizontal="center" vertical="center" shrinkToFit="1"/>
    </xf>
    <xf numFmtId="0" fontId="9" fillId="0" borderId="2" xfId="0" applyFont="1" applyBorder="1" applyAlignment="1">
      <alignment horizontal="left" vertical="top" wrapText="1" indent="4"/>
    </xf>
    <xf numFmtId="2" fontId="15" fillId="0" borderId="2" xfId="0" applyNumberFormat="1" applyFont="1" applyBorder="1" applyAlignment="1">
      <alignment horizontal="right" vertical="top" shrinkToFit="1"/>
    </xf>
    <xf numFmtId="2" fontId="12" fillId="0" borderId="2" xfId="0" applyNumberFormat="1" applyFont="1" applyBorder="1" applyAlignment="1">
      <alignment horizontal="center" vertical="top" shrinkToFit="1"/>
    </xf>
    <xf numFmtId="2" fontId="12" fillId="0" borderId="2" xfId="0" applyNumberFormat="1" applyFont="1" applyBorder="1" applyAlignment="1">
      <alignment horizontal="right" vertical="top" indent="1" shrinkToFit="1"/>
    </xf>
    <xf numFmtId="165" fontId="12" fillId="0" borderId="2" xfId="0" applyNumberFormat="1" applyFont="1" applyBorder="1" applyAlignment="1">
      <alignment horizontal="center" vertical="top" shrinkToFit="1"/>
    </xf>
    <xf numFmtId="2" fontId="12" fillId="0" borderId="2" xfId="0" applyNumberFormat="1" applyFont="1" applyBorder="1" applyAlignment="1">
      <alignment horizontal="left" vertical="top" indent="1" shrinkToFit="1"/>
    </xf>
    <xf numFmtId="1" fontId="12" fillId="0" borderId="2" xfId="0" applyNumberFormat="1" applyFont="1" applyBorder="1" applyAlignment="1">
      <alignment horizontal="right" vertical="top" indent="2" shrinkToFit="1"/>
    </xf>
    <xf numFmtId="0" fontId="9" fillId="0" borderId="2" xfId="0" applyFont="1" applyBorder="1" applyAlignment="1">
      <alignment horizontal="right" vertical="top" wrapText="1" indent="1"/>
    </xf>
    <xf numFmtId="0" fontId="9" fillId="0" borderId="2" xfId="0" applyFont="1" applyBorder="1" applyAlignment="1">
      <alignment horizontal="left" vertical="top" wrapText="1" indent="7"/>
    </xf>
    <xf numFmtId="0" fontId="9" fillId="0" borderId="2" xfId="0" applyFont="1" applyBorder="1" applyAlignment="1">
      <alignment horizontal="right" vertical="top" wrapText="1" indent="2"/>
    </xf>
    <xf numFmtId="0" fontId="9" fillId="0" borderId="2" xfId="0" applyFont="1" applyBorder="1" applyAlignment="1">
      <alignment horizontal="left" vertical="top" wrapText="1" indent="8"/>
    </xf>
    <xf numFmtId="164" fontId="12" fillId="0" borderId="2" xfId="0" applyNumberFormat="1" applyFont="1" applyBorder="1" applyAlignment="1">
      <alignment horizontal="center" vertical="top" shrinkToFit="1"/>
    </xf>
    <xf numFmtId="165" fontId="12" fillId="0" borderId="2" xfId="0" applyNumberFormat="1" applyFont="1" applyBorder="1" applyAlignment="1">
      <alignment horizontal="right" vertical="top" indent="1" shrinkToFit="1"/>
    </xf>
    <xf numFmtId="1" fontId="15" fillId="0" borderId="2" xfId="0" applyNumberFormat="1" applyFont="1" applyBorder="1" applyAlignment="1">
      <alignment horizontal="right" vertical="top" indent="2" shrinkToFit="1"/>
    </xf>
    <xf numFmtId="164" fontId="12" fillId="0" borderId="2" xfId="0" applyNumberFormat="1" applyFont="1" applyBorder="1" applyAlignment="1">
      <alignment horizontal="left" vertical="top" indent="1" shrinkToFit="1"/>
    </xf>
    <xf numFmtId="164" fontId="12" fillId="0" borderId="2" xfId="0" applyNumberFormat="1" applyFont="1" applyBorder="1" applyAlignment="1">
      <alignment horizontal="right" vertical="top" indent="1" shrinkToFit="1"/>
    </xf>
    <xf numFmtId="0" fontId="9" fillId="0" borderId="4" xfId="0" applyFont="1" applyBorder="1" applyAlignment="1">
      <alignment horizontal="left" vertical="top" wrapText="1"/>
    </xf>
    <xf numFmtId="1" fontId="12" fillId="0" borderId="2" xfId="0" applyNumberFormat="1" applyFont="1" applyBorder="1" applyAlignment="1">
      <alignment horizontal="left" vertical="top" indent="1" shrinkToFit="1"/>
    </xf>
    <xf numFmtId="165" fontId="12" fillId="0" borderId="2" xfId="0" applyNumberFormat="1" applyFont="1" applyBorder="1" applyAlignment="1">
      <alignment horizontal="left" vertical="top" indent="1" shrinkToFit="1"/>
    </xf>
    <xf numFmtId="164" fontId="12" fillId="0" borderId="2" xfId="0" applyNumberFormat="1" applyFont="1" applyBorder="1" applyAlignment="1">
      <alignment horizontal="right" vertical="top" shrinkToFit="1"/>
    </xf>
    <xf numFmtId="164" fontId="15" fillId="0" borderId="2" xfId="0" applyNumberFormat="1" applyFont="1" applyBorder="1" applyAlignment="1">
      <alignment horizontal="right" vertical="top" shrinkToFit="1"/>
    </xf>
    <xf numFmtId="0" fontId="9" fillId="0" borderId="7" xfId="0" applyFont="1" applyBorder="1" applyAlignment="1">
      <alignment horizontal="center" vertical="top" wrapText="1"/>
    </xf>
    <xf numFmtId="0" fontId="7" fillId="0" borderId="2" xfId="0" applyFont="1" applyBorder="1" applyAlignment="1">
      <alignment horizontal="left" vertical="top" wrapText="1" indent="9"/>
    </xf>
    <xf numFmtId="166" fontId="18" fillId="0" borderId="2" xfId="0" applyNumberFormat="1" applyFont="1" applyBorder="1" applyAlignment="1">
      <alignment horizontal="right" vertical="top" shrinkToFit="1"/>
    </xf>
    <xf numFmtId="0" fontId="7" fillId="0" borderId="2" xfId="0" applyFont="1" applyBorder="1" applyAlignment="1">
      <alignment horizontal="left" vertical="top" wrapText="1" indent="7"/>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7" fillId="0" borderId="6" xfId="0" applyFont="1" applyBorder="1" applyAlignment="1">
      <alignment horizontal="left" vertical="top" wrapText="1" indent="3"/>
    </xf>
    <xf numFmtId="167" fontId="18" fillId="0" borderId="2" xfId="0" applyNumberFormat="1" applyFont="1" applyBorder="1" applyAlignment="1">
      <alignment horizontal="center" vertical="top" shrinkToFit="1"/>
    </xf>
    <xf numFmtId="166" fontId="18" fillId="0" borderId="2" xfId="0" applyNumberFormat="1" applyFont="1" applyBorder="1" applyAlignment="1">
      <alignment horizontal="left" vertical="top" indent="1" shrinkToFit="1"/>
    </xf>
    <xf numFmtId="168" fontId="18" fillId="0" borderId="2" xfId="0" applyNumberFormat="1" applyFont="1" applyBorder="1" applyAlignment="1">
      <alignment horizontal="center" vertical="top" shrinkToFit="1"/>
    </xf>
    <xf numFmtId="0" fontId="20" fillId="0" borderId="0" xfId="0" applyFont="1" applyAlignment="1">
      <alignment horizontal="left" vertical="top"/>
    </xf>
    <xf numFmtId="0" fontId="20" fillId="0" borderId="2" xfId="0" applyFont="1" applyBorder="1" applyAlignment="1">
      <alignment horizontal="left" wrapText="1"/>
    </xf>
    <xf numFmtId="0" fontId="19" fillId="0" borderId="2" xfId="0" applyFont="1" applyBorder="1" applyAlignment="1">
      <alignment horizontal="center" vertical="top" wrapText="1"/>
    </xf>
    <xf numFmtId="2" fontId="20" fillId="0" borderId="2" xfId="0" applyNumberFormat="1" applyFont="1" applyBorder="1" applyAlignment="1">
      <alignment horizontal="center" vertical="center" shrinkToFit="1"/>
    </xf>
    <xf numFmtId="0" fontId="20" fillId="0" borderId="2" xfId="0" applyFont="1" applyBorder="1" applyAlignment="1">
      <alignment horizontal="left" vertical="top" wrapText="1"/>
    </xf>
    <xf numFmtId="0" fontId="21" fillId="0" borderId="2" xfId="0" applyFont="1" applyBorder="1" applyAlignment="1">
      <alignment horizontal="center" vertical="top" wrapText="1"/>
    </xf>
    <xf numFmtId="1" fontId="20" fillId="0" borderId="2" xfId="0" applyNumberFormat="1" applyFont="1" applyBorder="1" applyAlignment="1">
      <alignment horizontal="center" vertical="top" shrinkToFit="1"/>
    </xf>
    <xf numFmtId="2" fontId="20" fillId="0" borderId="2" xfId="0" applyNumberFormat="1" applyFont="1" applyBorder="1" applyAlignment="1">
      <alignment horizontal="right" vertical="top" indent="1" shrinkToFit="1"/>
    </xf>
    <xf numFmtId="2" fontId="20" fillId="0" borderId="2" xfId="0" applyNumberFormat="1" applyFont="1" applyBorder="1" applyAlignment="1">
      <alignment horizontal="center" vertical="top" shrinkToFit="1"/>
    </xf>
    <xf numFmtId="2" fontId="20" fillId="0" borderId="2" xfId="0" applyNumberFormat="1" applyFont="1" applyBorder="1" applyAlignment="1">
      <alignment horizontal="right" vertical="top" shrinkToFit="1"/>
    </xf>
    <xf numFmtId="1" fontId="20" fillId="0" borderId="2" xfId="0" applyNumberFormat="1" applyFont="1" applyBorder="1" applyAlignment="1">
      <alignment horizontal="right" vertical="top" indent="2" shrinkToFit="1"/>
    </xf>
    <xf numFmtId="165" fontId="20" fillId="0" borderId="2" xfId="0" applyNumberFormat="1" applyFont="1" applyBorder="1" applyAlignment="1">
      <alignment horizontal="right" vertical="top" indent="1" shrinkToFit="1"/>
    </xf>
    <xf numFmtId="1" fontId="20" fillId="0" borderId="2" xfId="0" applyNumberFormat="1" applyFont="1" applyBorder="1" applyAlignment="1">
      <alignment horizontal="right" vertical="top" indent="1" shrinkToFit="1"/>
    </xf>
    <xf numFmtId="0" fontId="19" fillId="0" borderId="2" xfId="0" applyFont="1" applyBorder="1" applyAlignment="1">
      <alignment horizontal="left" vertical="top" wrapText="1" indent="7"/>
    </xf>
    <xf numFmtId="0" fontId="19" fillId="0" borderId="2" xfId="0" applyFont="1" applyBorder="1" applyAlignment="1">
      <alignment horizontal="right" vertical="top" wrapText="1"/>
    </xf>
    <xf numFmtId="2" fontId="22" fillId="0" borderId="2" xfId="0" applyNumberFormat="1" applyFont="1" applyBorder="1" applyAlignment="1">
      <alignment horizontal="right" vertical="top" shrinkToFit="1"/>
    </xf>
    <xf numFmtId="0" fontId="21" fillId="0" borderId="2" xfId="0" applyFont="1" applyBorder="1" applyAlignment="1">
      <alignment horizontal="left" vertical="top" wrapText="1"/>
    </xf>
    <xf numFmtId="0" fontId="21" fillId="0" borderId="2" xfId="0" applyFont="1" applyBorder="1" applyAlignment="1">
      <alignment horizontal="right" vertical="top" wrapText="1"/>
    </xf>
    <xf numFmtId="1" fontId="22" fillId="0" borderId="2" xfId="0" applyNumberFormat="1" applyFont="1" applyBorder="1" applyAlignment="1">
      <alignment horizontal="center" vertical="top" shrinkToFit="1"/>
    </xf>
    <xf numFmtId="0" fontId="19" fillId="0" borderId="2" xfId="0" applyFont="1" applyBorder="1" applyAlignment="1">
      <alignment horizontal="left" vertical="top" wrapText="1"/>
    </xf>
    <xf numFmtId="165" fontId="12" fillId="0" borderId="2" xfId="0" applyNumberFormat="1" applyFont="1" applyBorder="1" applyAlignment="1">
      <alignment horizontal="left" vertical="top" indent="2" shrinkToFit="1"/>
    </xf>
    <xf numFmtId="1" fontId="15" fillId="0" borderId="2" xfId="0" applyNumberFormat="1" applyFont="1" applyBorder="1" applyAlignment="1">
      <alignment horizontal="left" vertical="top" shrinkToFit="1"/>
    </xf>
    <xf numFmtId="164" fontId="12" fillId="0" borderId="2" xfId="0" applyNumberFormat="1" applyFont="1" applyBorder="1" applyAlignment="1">
      <alignment horizontal="left" vertical="top" shrinkToFit="1"/>
    </xf>
    <xf numFmtId="0" fontId="12" fillId="0" borderId="3" xfId="0" applyFont="1" applyBorder="1" applyAlignment="1">
      <alignment horizontal="left" wrapText="1"/>
    </xf>
    <xf numFmtId="2" fontId="12" fillId="0" borderId="2" xfId="0" applyNumberFormat="1" applyFont="1" applyBorder="1" applyAlignment="1">
      <alignment horizontal="left" vertical="top" indent="2" shrinkToFit="1"/>
    </xf>
    <xf numFmtId="2" fontId="12" fillId="0" borderId="2" xfId="0" applyNumberFormat="1" applyFont="1" applyBorder="1" applyAlignment="1">
      <alignment horizontal="left" vertical="center" shrinkToFit="1"/>
    </xf>
    <xf numFmtId="0" fontId="9" fillId="0" borderId="2" xfId="0" applyFont="1" applyBorder="1" applyAlignment="1">
      <alignment horizontal="left" vertical="top" wrapText="1" indent="6"/>
    </xf>
    <xf numFmtId="2" fontId="12" fillId="0" borderId="2" xfId="0" applyNumberFormat="1" applyFont="1" applyBorder="1" applyAlignment="1">
      <alignment horizontal="left" vertical="top" indent="3" shrinkToFit="1"/>
    </xf>
    <xf numFmtId="1" fontId="12" fillId="0" borderId="2" xfId="0" applyNumberFormat="1" applyFont="1" applyBorder="1" applyAlignment="1">
      <alignment horizontal="right" vertical="top" indent="1" shrinkToFit="1"/>
    </xf>
    <xf numFmtId="0" fontId="7" fillId="0" borderId="0" xfId="0" applyFont="1" applyAlignment="1">
      <alignment vertical="top" wrapText="1"/>
    </xf>
    <xf numFmtId="1" fontId="2" fillId="0" borderId="0" xfId="0" applyNumberFormat="1" applyFont="1" applyAlignment="1">
      <alignment horizontal="center" vertical="top" shrinkToFit="1"/>
    </xf>
    <xf numFmtId="0" fontId="12" fillId="0" borderId="0" xfId="0" applyFont="1" applyAlignment="1">
      <alignment horizontal="left" vertical="center" wrapText="1"/>
    </xf>
    <xf numFmtId="0" fontId="7" fillId="0" borderId="0" xfId="0" applyFont="1" applyAlignment="1">
      <alignment horizontal="left" vertical="top" wrapText="1"/>
    </xf>
    <xf numFmtId="0" fontId="12" fillId="0" borderId="0" xfId="0" applyFont="1" applyAlignment="1">
      <alignment horizontal="left" wrapText="1"/>
    </xf>
    <xf numFmtId="0" fontId="15" fillId="0" borderId="2" xfId="0" applyFont="1" applyBorder="1" applyAlignment="1">
      <alignment horizontal="left" wrapText="1"/>
    </xf>
    <xf numFmtId="1" fontId="1" fillId="0" borderId="0" xfId="0" applyNumberFormat="1" applyFont="1" applyAlignment="1">
      <alignment horizontal="center" vertical="center" shrinkToFit="1"/>
    </xf>
    <xf numFmtId="0" fontId="12"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left" vertical="top" wrapText="1" indent="2"/>
    </xf>
    <xf numFmtId="1" fontId="1" fillId="0" borderId="0" xfId="0" applyNumberFormat="1" applyFont="1" applyAlignment="1">
      <alignment horizontal="center" vertical="top" shrinkToFit="1"/>
    </xf>
    <xf numFmtId="0" fontId="9" fillId="0" borderId="0" xfId="0" applyFont="1" applyAlignment="1">
      <alignment horizontal="center" vertical="top" wrapText="1"/>
    </xf>
    <xf numFmtId="2" fontId="1" fillId="0" borderId="0" xfId="0" applyNumberFormat="1" applyFont="1" applyAlignment="1">
      <alignment horizontal="right" vertical="top" shrinkToFit="1"/>
    </xf>
    <xf numFmtId="4" fontId="1" fillId="0" borderId="0" xfId="0" applyNumberFormat="1" applyFont="1" applyAlignment="1">
      <alignment horizontal="right" vertical="top" shrinkToFit="1"/>
    </xf>
    <xf numFmtId="4" fontId="15" fillId="0" borderId="0" xfId="0" applyNumberFormat="1" applyFont="1" applyAlignment="1">
      <alignment horizontal="right" vertical="top" shrinkToFit="1"/>
    </xf>
    <xf numFmtId="0" fontId="9" fillId="0" borderId="0" xfId="0" applyFont="1" applyAlignment="1">
      <alignment horizontal="left" vertical="top" wrapText="1"/>
    </xf>
    <xf numFmtId="0" fontId="0" fillId="0" borderId="0" xfId="0" applyAlignment="1">
      <alignment horizontal="left" wrapText="1"/>
    </xf>
    <xf numFmtId="0" fontId="4" fillId="0" borderId="0" xfId="0" applyFont="1" applyAlignment="1">
      <alignment horizontal="left" vertical="top" wrapText="1"/>
    </xf>
    <xf numFmtId="4" fontId="6" fillId="0" borderId="0" xfId="0" applyNumberFormat="1" applyFont="1" applyAlignment="1">
      <alignment horizontal="right" vertical="top" shrinkToFit="1"/>
    </xf>
    <xf numFmtId="1" fontId="12" fillId="0" borderId="3" xfId="0" applyNumberFormat="1" applyFont="1" applyBorder="1" applyAlignment="1">
      <alignment horizontal="center" vertical="top" shrinkToFit="1"/>
    </xf>
    <xf numFmtId="4" fontId="12" fillId="0" borderId="4" xfId="0" applyNumberFormat="1" applyFont="1" applyBorder="1" applyAlignment="1">
      <alignment horizontal="right" vertical="top" shrinkToFi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top" wrapText="1" indent="13"/>
    </xf>
    <xf numFmtId="0" fontId="7" fillId="0" borderId="4" xfId="0" applyFont="1" applyBorder="1" applyAlignment="1">
      <alignment horizontal="left" vertical="top" wrapText="1" indent="13"/>
    </xf>
    <xf numFmtId="0" fontId="7" fillId="2" borderId="3"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4" xfId="0" applyFont="1" applyFill="1" applyBorder="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center" vertical="top" wrapText="1"/>
    </xf>
    <xf numFmtId="0" fontId="7" fillId="2" borderId="0" xfId="0" applyFont="1" applyFill="1" applyAlignment="1">
      <alignment horizontal="center" vertical="top"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9" fillId="0" borderId="3" xfId="0" applyFont="1" applyBorder="1" applyAlignment="1">
      <alignment horizontal="left" vertical="top" wrapText="1" indent="4"/>
    </xf>
    <xf numFmtId="0" fontId="9" fillId="0" borderId="4" xfId="0" applyFont="1" applyBorder="1" applyAlignment="1">
      <alignment horizontal="left" vertical="top" wrapText="1" indent="4"/>
    </xf>
    <xf numFmtId="0" fontId="7" fillId="0" borderId="1" xfId="0" applyFont="1" applyBorder="1" applyAlignment="1">
      <alignment horizontal="left" vertical="top" wrapText="1"/>
    </xf>
    <xf numFmtId="0" fontId="7" fillId="0" borderId="1" xfId="0" applyFont="1" applyBorder="1" applyAlignment="1">
      <alignment horizontal="left" vertical="top" wrapText="1" indent="1"/>
    </xf>
    <xf numFmtId="0" fontId="13" fillId="0" borderId="0" xfId="0" applyFont="1" applyAlignment="1">
      <alignment horizontal="center" vertical="top" wrapText="1"/>
    </xf>
    <xf numFmtId="0" fontId="7" fillId="0" borderId="3" xfId="0" applyFont="1" applyBorder="1" applyAlignment="1">
      <alignment horizontal="right" vertical="top" wrapText="1"/>
    </xf>
    <xf numFmtId="0" fontId="7" fillId="0" borderId="7" xfId="0" applyFont="1" applyBorder="1" applyAlignment="1">
      <alignment horizontal="right" vertical="top" wrapText="1"/>
    </xf>
    <xf numFmtId="0" fontId="7" fillId="0" borderId="4" xfId="0" applyFont="1" applyBorder="1" applyAlignment="1">
      <alignment horizontal="right" vertical="top" wrapText="1"/>
    </xf>
    <xf numFmtId="0" fontId="7" fillId="0" borderId="1" xfId="0" applyFont="1" applyBorder="1" applyAlignment="1">
      <alignment horizontal="left" vertical="top" wrapText="1" indent="2"/>
    </xf>
    <xf numFmtId="0" fontId="4" fillId="0" borderId="3"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5" fillId="0" borderId="0" xfId="0" applyFont="1" applyAlignment="1">
      <alignment horizontal="center"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0" fontId="7" fillId="0" borderId="4" xfId="0" applyFont="1" applyBorder="1" applyAlignment="1">
      <alignment horizontal="left" vertical="top" wrapText="1"/>
    </xf>
    <xf numFmtId="0" fontId="12" fillId="0" borderId="3" xfId="0" applyFont="1" applyBorder="1" applyAlignment="1">
      <alignment horizontal="left" wrapText="1"/>
    </xf>
    <xf numFmtId="0" fontId="12" fillId="0" borderId="7" xfId="0" applyFont="1" applyBorder="1" applyAlignment="1">
      <alignment horizontal="left" wrapText="1"/>
    </xf>
    <xf numFmtId="0" fontId="12" fillId="0" borderId="4" xfId="0" applyFont="1" applyBorder="1" applyAlignment="1">
      <alignment horizontal="left" wrapText="1"/>
    </xf>
    <xf numFmtId="0" fontId="9" fillId="0" borderId="3" xfId="0" applyFont="1" applyBorder="1" applyAlignment="1">
      <alignment horizontal="center" vertical="top" wrapText="1"/>
    </xf>
    <xf numFmtId="0" fontId="9" fillId="0" borderId="7" xfId="0" applyFont="1" applyBorder="1" applyAlignment="1">
      <alignment horizontal="center" vertical="top" wrapText="1"/>
    </xf>
    <xf numFmtId="0" fontId="9" fillId="0" borderId="4" xfId="0" applyFont="1" applyBorder="1" applyAlignment="1">
      <alignment horizontal="center" vertical="top" wrapText="1"/>
    </xf>
    <xf numFmtId="0" fontId="7" fillId="0" borderId="3" xfId="0" applyFont="1" applyBorder="1" applyAlignment="1">
      <alignment horizontal="left" vertical="top" wrapText="1" indent="2"/>
    </xf>
    <xf numFmtId="0" fontId="7" fillId="0" borderId="4" xfId="0" applyFont="1" applyBorder="1" applyAlignment="1">
      <alignment horizontal="left" vertical="top" wrapText="1" indent="2"/>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9" fillId="0" borderId="3" xfId="0" applyFont="1" applyBorder="1" applyAlignment="1">
      <alignment horizontal="left" vertical="top" wrapText="1" indent="1"/>
    </xf>
    <xf numFmtId="0" fontId="9" fillId="0" borderId="4" xfId="0" applyFont="1" applyBorder="1" applyAlignment="1">
      <alignment horizontal="left" vertical="top" wrapText="1" indent="1"/>
    </xf>
    <xf numFmtId="0" fontId="9" fillId="0" borderId="3" xfId="0" applyFont="1" applyBorder="1" applyAlignment="1">
      <alignment horizontal="left" vertical="top" wrapText="1" indent="2"/>
    </xf>
    <xf numFmtId="0" fontId="9" fillId="0" borderId="4" xfId="0" applyFont="1" applyBorder="1" applyAlignment="1">
      <alignment horizontal="left" vertical="top" wrapText="1" indent="2"/>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3" xfId="0" applyFont="1" applyBorder="1" applyAlignment="1">
      <alignment horizontal="left" vertical="top" wrapText="1" indent="3"/>
    </xf>
    <xf numFmtId="0" fontId="7" fillId="0" borderId="7" xfId="0" applyFont="1" applyBorder="1" applyAlignment="1">
      <alignment horizontal="left" vertical="top" wrapText="1" indent="3"/>
    </xf>
    <xf numFmtId="0" fontId="7" fillId="0" borderId="4" xfId="0" applyFont="1" applyBorder="1" applyAlignment="1">
      <alignment horizontal="left" vertical="top" wrapText="1" indent="3"/>
    </xf>
    <xf numFmtId="0" fontId="7" fillId="0" borderId="5" xfId="0" applyFont="1" applyBorder="1" applyAlignment="1">
      <alignment horizontal="left" vertical="top" wrapText="1" indent="3"/>
    </xf>
    <xf numFmtId="0" fontId="7" fillId="0" borderId="6" xfId="0" applyFont="1" applyBorder="1" applyAlignment="1">
      <alignment horizontal="left" vertical="top" wrapText="1" indent="3"/>
    </xf>
    <xf numFmtId="0" fontId="7" fillId="0" borderId="3" xfId="0" applyFont="1" applyBorder="1" applyAlignment="1">
      <alignment horizontal="left" vertical="top" wrapText="1" indent="10"/>
    </xf>
    <xf numFmtId="0" fontId="7" fillId="0" borderId="7" xfId="0" applyFont="1" applyBorder="1" applyAlignment="1">
      <alignment horizontal="left" vertical="top" wrapText="1" indent="10"/>
    </xf>
    <xf numFmtId="0" fontId="7" fillId="0" borderId="4" xfId="0" applyFont="1" applyBorder="1" applyAlignment="1">
      <alignment horizontal="left" vertical="top" wrapText="1" indent="10"/>
    </xf>
    <xf numFmtId="0" fontId="9" fillId="0" borderId="3" xfId="0" applyFont="1" applyBorder="1" applyAlignment="1">
      <alignment horizontal="left" vertical="center" wrapText="1" indent="3"/>
    </xf>
    <xf numFmtId="0" fontId="9" fillId="0" borderId="4" xfId="0" applyFont="1" applyBorder="1" applyAlignment="1">
      <alignment horizontal="left" vertical="center" wrapText="1" indent="3"/>
    </xf>
    <xf numFmtId="0" fontId="19" fillId="0" borderId="1" xfId="0" applyFont="1" applyBorder="1" applyAlignment="1">
      <alignment horizontal="center"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3" xfId="0" applyFont="1" applyBorder="1" applyAlignment="1">
      <alignment horizontal="left" vertical="top" wrapText="1" indent="3"/>
    </xf>
    <xf numFmtId="0" fontId="19" fillId="0" borderId="7" xfId="0" applyFont="1" applyBorder="1" applyAlignment="1">
      <alignment horizontal="left" vertical="top" wrapText="1" indent="3"/>
    </xf>
    <xf numFmtId="0" fontId="19" fillId="0" borderId="4" xfId="0" applyFont="1" applyBorder="1" applyAlignment="1">
      <alignment horizontal="left" vertical="top" wrapText="1" indent="3"/>
    </xf>
    <xf numFmtId="0" fontId="19" fillId="0" borderId="5" xfId="0" applyFont="1" applyBorder="1" applyAlignment="1">
      <alignment horizontal="left" vertical="top" wrapText="1" indent="3"/>
    </xf>
    <xf numFmtId="0" fontId="19" fillId="0" borderId="6" xfId="0" applyFont="1" applyBorder="1" applyAlignment="1">
      <alignment horizontal="left" vertical="top" wrapText="1" indent="3"/>
    </xf>
    <xf numFmtId="0" fontId="7" fillId="0" borderId="3" xfId="0" applyFont="1" applyBorder="1" applyAlignment="1">
      <alignment horizontal="left" vertical="top" wrapText="1" indent="6"/>
    </xf>
    <xf numFmtId="0" fontId="7" fillId="0" borderId="7" xfId="0" applyFont="1" applyBorder="1" applyAlignment="1">
      <alignment horizontal="left" vertical="top" wrapText="1" indent="6"/>
    </xf>
    <xf numFmtId="0" fontId="7" fillId="0" borderId="4" xfId="0" applyFont="1" applyBorder="1" applyAlignment="1">
      <alignment horizontal="left" vertical="top" wrapText="1" indent="6"/>
    </xf>
    <xf numFmtId="0" fontId="9" fillId="0" borderId="3" xfId="0" applyFont="1" applyBorder="1" applyAlignment="1">
      <alignment horizontal="left" vertical="top" wrapText="1" indent="7"/>
    </xf>
    <xf numFmtId="0" fontId="9" fillId="0" borderId="7" xfId="0" applyFont="1" applyBorder="1" applyAlignment="1">
      <alignment horizontal="left" vertical="top" wrapText="1" indent="7"/>
    </xf>
    <xf numFmtId="0" fontId="9" fillId="0" borderId="4" xfId="0" applyFont="1" applyBorder="1" applyAlignment="1">
      <alignment horizontal="left" vertical="top" wrapText="1" indent="7"/>
    </xf>
    <xf numFmtId="0" fontId="12" fillId="0" borderId="0" xfId="0" applyFont="1" applyAlignment="1">
      <alignment horizontal="center" vertical="top"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7" fillId="0" borderId="5" xfId="0" applyFont="1" applyBorder="1" applyAlignment="1">
      <alignment horizontal="left" vertical="top" wrapText="1" indent="1"/>
    </xf>
    <xf numFmtId="0" fontId="7" fillId="0" borderId="6" xfId="0" applyFont="1" applyBorder="1" applyAlignment="1">
      <alignment horizontal="left" vertical="top" wrapText="1" inden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topLeftCell="A7" workbookViewId="0">
      <selection sqref="A1:D1"/>
    </sheetView>
  </sheetViews>
  <sheetFormatPr defaultRowHeight="12.75"/>
  <cols>
    <col min="1" max="1" width="6.1640625" style="12" customWidth="1"/>
    <col min="2" max="2" width="48.83203125" style="12" customWidth="1"/>
    <col min="3" max="3" width="30.6640625" style="12" customWidth="1"/>
    <col min="4" max="4" width="22" style="12" customWidth="1"/>
    <col min="5" max="5" width="11.83203125" style="12" customWidth="1"/>
    <col min="6" max="16384" width="9.33203125" style="12"/>
  </cols>
  <sheetData>
    <row r="1" spans="1:4" ht="17.45" customHeight="1">
      <c r="A1" s="156" t="s">
        <v>11</v>
      </c>
      <c r="B1" s="156"/>
      <c r="C1" s="156"/>
      <c r="D1" s="156"/>
    </row>
    <row r="2" spans="1:4" ht="23.1" customHeight="1">
      <c r="A2" s="157" t="s">
        <v>12</v>
      </c>
      <c r="B2" s="157"/>
      <c r="C2" s="157"/>
      <c r="D2" s="157"/>
    </row>
    <row r="3" spans="1:4" ht="14.25" customHeight="1">
      <c r="A3" s="158" t="s">
        <v>13</v>
      </c>
      <c r="B3" s="158"/>
      <c r="C3" s="158"/>
      <c r="D3" s="158"/>
    </row>
    <row r="4" spans="1:4" ht="15.6" customHeight="1">
      <c r="A4" s="159" t="s">
        <v>14</v>
      </c>
      <c r="B4" s="159"/>
      <c r="C4" s="159"/>
      <c r="D4" s="159"/>
    </row>
    <row r="5" spans="1:4" ht="30.95" customHeight="1">
      <c r="A5" s="160" t="s">
        <v>0</v>
      </c>
      <c r="B5" s="161"/>
      <c r="C5" s="13" t="s">
        <v>15</v>
      </c>
      <c r="D5" s="1">
        <v>13529</v>
      </c>
    </row>
    <row r="6" spans="1:4" ht="14.25" customHeight="1">
      <c r="A6" s="14"/>
      <c r="B6" s="14"/>
      <c r="C6" s="13" t="s">
        <v>16</v>
      </c>
      <c r="D6" s="1">
        <v>675</v>
      </c>
    </row>
    <row r="7" spans="1:4" ht="14.25" customHeight="1">
      <c r="A7" s="14"/>
      <c r="B7" s="14"/>
      <c r="C7" s="13" t="s">
        <v>17</v>
      </c>
      <c r="D7" s="1">
        <v>14204</v>
      </c>
    </row>
    <row r="8" spans="1:4" ht="17.100000000000001" customHeight="1">
      <c r="A8" s="148" t="s">
        <v>18</v>
      </c>
      <c r="B8" s="15" t="s">
        <v>19</v>
      </c>
      <c r="C8" s="150" t="s">
        <v>20</v>
      </c>
      <c r="D8" s="151"/>
    </row>
    <row r="9" spans="1:4" ht="35.1" customHeight="1">
      <c r="A9" s="149"/>
      <c r="B9" s="14"/>
      <c r="C9" s="16" t="s">
        <v>21</v>
      </c>
      <c r="D9" s="17" t="s">
        <v>22</v>
      </c>
    </row>
    <row r="10" spans="1:4" ht="16.7" customHeight="1">
      <c r="A10" s="18" t="s">
        <v>1</v>
      </c>
      <c r="B10" s="152" t="s">
        <v>2</v>
      </c>
      <c r="C10" s="153"/>
      <c r="D10" s="154"/>
    </row>
    <row r="11" spans="1:4" ht="24.2" customHeight="1">
      <c r="A11" s="2">
        <v>1</v>
      </c>
      <c r="B11" s="19" t="s">
        <v>23</v>
      </c>
      <c r="C11" s="3">
        <f>+'Table 8'!G27</f>
        <v>0</v>
      </c>
      <c r="D11" s="14"/>
    </row>
    <row r="12" spans="1:4" ht="24.2" customHeight="1">
      <c r="A12" s="2">
        <v>2</v>
      </c>
      <c r="B12" s="19" t="s">
        <v>24</v>
      </c>
      <c r="C12" s="3">
        <f>+'Table 12'!G2</f>
        <v>0</v>
      </c>
      <c r="D12" s="14"/>
    </row>
    <row r="13" spans="1:4" ht="24.2" customHeight="1">
      <c r="A13" s="2">
        <v>3</v>
      </c>
      <c r="B13" s="19" t="s">
        <v>25</v>
      </c>
      <c r="C13" s="3">
        <f>+'Table 13'!G87</f>
        <v>0</v>
      </c>
      <c r="D13" s="14"/>
    </row>
    <row r="14" spans="1:4" ht="24.2" customHeight="1">
      <c r="A14" s="2">
        <v>4</v>
      </c>
      <c r="B14" s="19" t="s">
        <v>26</v>
      </c>
      <c r="C14" s="3">
        <f>+'Table 14'!G23</f>
        <v>0</v>
      </c>
      <c r="D14" s="14"/>
    </row>
    <row r="15" spans="1:4" ht="23.45" customHeight="1">
      <c r="A15" s="20"/>
      <c r="B15" s="21" t="s">
        <v>27</v>
      </c>
      <c r="C15" s="4">
        <f>SUM(C11:C14)</f>
        <v>0</v>
      </c>
      <c r="D15" s="4">
        <f>+C15/D7</f>
        <v>0</v>
      </c>
    </row>
    <row r="16" spans="1:4" ht="23.45" customHeight="1">
      <c r="A16" s="14"/>
      <c r="B16" s="22" t="s">
        <v>28</v>
      </c>
      <c r="C16" s="23">
        <f>+C15/1000000</f>
        <v>0</v>
      </c>
      <c r="D16" s="24"/>
    </row>
    <row r="17" spans="1:5" ht="12.75" customHeight="1">
      <c r="A17" s="155" t="s">
        <v>29</v>
      </c>
      <c r="B17" s="155"/>
      <c r="C17" s="155"/>
      <c r="D17" s="155"/>
      <c r="E17" s="155"/>
    </row>
  </sheetData>
  <mergeCells count="9">
    <mergeCell ref="A8:A9"/>
    <mergeCell ref="C8:D8"/>
    <mergeCell ref="B10:D10"/>
    <mergeCell ref="A17:E17"/>
    <mergeCell ref="A1:D1"/>
    <mergeCell ref="A2:D2"/>
    <mergeCell ref="A3:D3"/>
    <mergeCell ref="A4:D4"/>
    <mergeCell ref="A5: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topLeftCell="A23" workbookViewId="0">
      <selection activeCell="G30" sqref="G30"/>
    </sheetView>
  </sheetViews>
  <sheetFormatPr defaultRowHeight="12.75"/>
  <cols>
    <col min="1" max="1" width="5.33203125" style="12" customWidth="1"/>
    <col min="2" max="2" width="10.5" style="12" customWidth="1"/>
    <col min="3" max="3" width="42.83203125" style="12" customWidth="1"/>
    <col min="4" max="4" width="17.1640625" style="12" customWidth="1"/>
    <col min="5" max="5" width="6.1640625" style="12" customWidth="1"/>
    <col min="6" max="6" width="12.6640625" style="12" customWidth="1"/>
    <col min="7" max="7" width="15.5" style="12" customWidth="1"/>
    <col min="8" max="8" width="9.33203125" style="12" customWidth="1"/>
    <col min="9" max="16384" width="9.33203125" style="12"/>
  </cols>
  <sheetData>
    <row r="1" spans="1:7">
      <c r="A1" s="25" t="s">
        <v>161</v>
      </c>
      <c r="B1" s="45" t="s">
        <v>32</v>
      </c>
      <c r="C1" s="15" t="s">
        <v>33</v>
      </c>
      <c r="D1" s="27" t="s">
        <v>135</v>
      </c>
      <c r="E1" s="27" t="s">
        <v>35</v>
      </c>
      <c r="F1" s="19" t="s">
        <v>36</v>
      </c>
      <c r="G1" s="46" t="s">
        <v>136</v>
      </c>
    </row>
    <row r="2" spans="1:7">
      <c r="A2" s="29"/>
      <c r="B2" s="48" t="s">
        <v>40</v>
      </c>
      <c r="C2" s="36" t="s">
        <v>15</v>
      </c>
      <c r="D2" s="49">
        <v>18</v>
      </c>
      <c r="E2" s="32" t="s">
        <v>148</v>
      </c>
      <c r="F2" s="33"/>
      <c r="G2" s="33">
        <f>+D2*F2</f>
        <v>0</v>
      </c>
    </row>
    <row r="3" spans="1:7" ht="51">
      <c r="A3" s="47">
        <v>11</v>
      </c>
      <c r="B3" s="25"/>
      <c r="C3" s="25" t="s">
        <v>149</v>
      </c>
      <c r="D3" s="25"/>
      <c r="E3" s="25"/>
      <c r="F3" s="25"/>
      <c r="G3" s="25"/>
    </row>
    <row r="4" spans="1:7">
      <c r="A4" s="29"/>
      <c r="B4" s="48" t="s">
        <v>40</v>
      </c>
      <c r="C4" s="36" t="s">
        <v>15</v>
      </c>
      <c r="D4" s="49">
        <v>35</v>
      </c>
      <c r="E4" s="32" t="s">
        <v>145</v>
      </c>
      <c r="F4" s="33"/>
      <c r="G4" s="33">
        <f t="shared" ref="G4:G5" si="0">+D4*F4</f>
        <v>0</v>
      </c>
    </row>
    <row r="5" spans="1:7">
      <c r="A5" s="29"/>
      <c r="B5" s="48" t="s">
        <v>40</v>
      </c>
      <c r="C5" s="36" t="s">
        <v>52</v>
      </c>
      <c r="D5" s="49">
        <v>2</v>
      </c>
      <c r="E5" s="32" t="s">
        <v>145</v>
      </c>
      <c r="F5" s="33"/>
      <c r="G5" s="33">
        <f t="shared" si="0"/>
        <v>0</v>
      </c>
    </row>
    <row r="6" spans="1:7" ht="51">
      <c r="A6" s="47">
        <v>12</v>
      </c>
      <c r="B6" s="25"/>
      <c r="C6" s="25" t="s">
        <v>150</v>
      </c>
      <c r="D6" s="25"/>
      <c r="E6" s="25"/>
      <c r="F6" s="25"/>
      <c r="G6" s="25"/>
    </row>
    <row r="7" spans="1:7">
      <c r="A7" s="29"/>
      <c r="B7" s="48" t="s">
        <v>40</v>
      </c>
      <c r="C7" s="36" t="s">
        <v>15</v>
      </c>
      <c r="D7" s="49">
        <v>28</v>
      </c>
      <c r="E7" s="32" t="s">
        <v>145</v>
      </c>
      <c r="F7" s="33"/>
      <c r="G7" s="33">
        <f t="shared" ref="G7:G8" si="1">+D7*F7</f>
        <v>0</v>
      </c>
    </row>
    <row r="8" spans="1:7">
      <c r="A8" s="29"/>
      <c r="B8" s="48" t="s">
        <v>40</v>
      </c>
      <c r="C8" s="36" t="s">
        <v>52</v>
      </c>
      <c r="D8" s="49">
        <v>2</v>
      </c>
      <c r="E8" s="32" t="s">
        <v>145</v>
      </c>
      <c r="F8" s="33"/>
      <c r="G8" s="33">
        <f t="shared" si="1"/>
        <v>0</v>
      </c>
    </row>
    <row r="9" spans="1:7" ht="51">
      <c r="A9" s="47">
        <v>13</v>
      </c>
      <c r="B9" s="25"/>
      <c r="C9" s="25" t="s">
        <v>151</v>
      </c>
      <c r="D9" s="25"/>
      <c r="E9" s="25"/>
      <c r="F9" s="25"/>
      <c r="G9" s="25"/>
    </row>
    <row r="10" spans="1:7">
      <c r="A10" s="29"/>
      <c r="B10" s="48" t="s">
        <v>40</v>
      </c>
      <c r="C10" s="36" t="s">
        <v>15</v>
      </c>
      <c r="D10" s="49">
        <v>770</v>
      </c>
      <c r="E10" s="32" t="s">
        <v>127</v>
      </c>
      <c r="F10" s="1"/>
      <c r="G10" s="33">
        <f t="shared" ref="G10:G11" si="2">+D10*F10</f>
        <v>0</v>
      </c>
    </row>
    <row r="11" spans="1:7">
      <c r="A11" s="29"/>
      <c r="B11" s="48" t="s">
        <v>40</v>
      </c>
      <c r="C11" s="36" t="s">
        <v>52</v>
      </c>
      <c r="D11" s="49">
        <v>230</v>
      </c>
      <c r="E11" s="32" t="s">
        <v>127</v>
      </c>
      <c r="F11" s="1"/>
      <c r="G11" s="33">
        <f t="shared" si="2"/>
        <v>0</v>
      </c>
    </row>
    <row r="12" spans="1:7" ht="51">
      <c r="A12" s="47">
        <v>14</v>
      </c>
      <c r="B12" s="25"/>
      <c r="C12" s="25" t="s">
        <v>152</v>
      </c>
      <c r="D12" s="25"/>
      <c r="E12" s="25"/>
      <c r="F12" s="25"/>
      <c r="G12" s="25"/>
    </row>
    <row r="13" spans="1:7">
      <c r="A13" s="29"/>
      <c r="B13" s="48" t="s">
        <v>40</v>
      </c>
      <c r="C13" s="36" t="s">
        <v>15</v>
      </c>
      <c r="D13" s="49">
        <v>330</v>
      </c>
      <c r="E13" s="32" t="s">
        <v>127</v>
      </c>
      <c r="F13" s="1"/>
      <c r="G13" s="33">
        <f t="shared" ref="G13:G14" si="3">+D13*F13</f>
        <v>0</v>
      </c>
    </row>
    <row r="14" spans="1:7">
      <c r="A14" s="29"/>
      <c r="B14" s="48" t="s">
        <v>40</v>
      </c>
      <c r="C14" s="36" t="s">
        <v>52</v>
      </c>
      <c r="D14" s="49">
        <v>120</v>
      </c>
      <c r="E14" s="32" t="s">
        <v>127</v>
      </c>
      <c r="F14" s="1"/>
      <c r="G14" s="33">
        <f t="shared" si="3"/>
        <v>0</v>
      </c>
    </row>
    <row r="15" spans="1:7" ht="51">
      <c r="A15" s="47">
        <v>15</v>
      </c>
      <c r="B15" s="25"/>
      <c r="C15" s="25" t="s">
        <v>153</v>
      </c>
      <c r="D15" s="25"/>
      <c r="E15" s="25"/>
      <c r="F15" s="25"/>
      <c r="G15" s="25"/>
    </row>
    <row r="16" spans="1:7">
      <c r="A16" s="29"/>
      <c r="B16" s="48" t="s">
        <v>40</v>
      </c>
      <c r="C16" s="36" t="s">
        <v>15</v>
      </c>
      <c r="D16" s="49">
        <v>120</v>
      </c>
      <c r="E16" s="32" t="s">
        <v>127</v>
      </c>
      <c r="F16" s="1"/>
      <c r="G16" s="33">
        <f t="shared" ref="G16:G18" si="4">+D16*F16</f>
        <v>0</v>
      </c>
    </row>
    <row r="17" spans="1:8">
      <c r="A17" s="29"/>
      <c r="B17" s="48" t="s">
        <v>40</v>
      </c>
      <c r="C17" s="36" t="s">
        <v>154</v>
      </c>
      <c r="D17" s="49">
        <v>150</v>
      </c>
      <c r="E17" s="32" t="s">
        <v>127</v>
      </c>
      <c r="F17" s="1"/>
      <c r="G17" s="33">
        <f t="shared" si="4"/>
        <v>0</v>
      </c>
    </row>
    <row r="18" spans="1:8">
      <c r="A18" s="29"/>
      <c r="B18" s="48" t="s">
        <v>40</v>
      </c>
      <c r="C18" s="36" t="s">
        <v>52</v>
      </c>
      <c r="D18" s="49">
        <v>40</v>
      </c>
      <c r="E18" s="32" t="s">
        <v>127</v>
      </c>
      <c r="F18" s="1"/>
      <c r="G18" s="33">
        <f t="shared" si="4"/>
        <v>0</v>
      </c>
    </row>
    <row r="19" spans="1:8" ht="63.75">
      <c r="A19" s="49">
        <v>16</v>
      </c>
      <c r="B19" s="25"/>
      <c r="C19" s="25" t="s">
        <v>155</v>
      </c>
      <c r="D19" s="25"/>
      <c r="E19" s="25"/>
      <c r="F19" s="25"/>
      <c r="G19" s="25"/>
    </row>
    <row r="20" spans="1:8">
      <c r="A20" s="29"/>
      <c r="B20" s="48" t="s">
        <v>40</v>
      </c>
      <c r="C20" s="36" t="s">
        <v>15</v>
      </c>
      <c r="D20" s="49">
        <v>770</v>
      </c>
      <c r="E20" s="32" t="s">
        <v>127</v>
      </c>
      <c r="F20" s="1"/>
      <c r="G20" s="33">
        <f t="shared" ref="G20:G21" si="5">+D20*F20</f>
        <v>0</v>
      </c>
    </row>
    <row r="21" spans="1:8">
      <c r="A21" s="29"/>
      <c r="B21" s="48" t="s">
        <v>40</v>
      </c>
      <c r="C21" s="36" t="s">
        <v>52</v>
      </c>
      <c r="D21" s="49">
        <v>200</v>
      </c>
      <c r="E21" s="32" t="s">
        <v>127</v>
      </c>
      <c r="F21" s="1"/>
      <c r="G21" s="33">
        <f t="shared" si="5"/>
        <v>0</v>
      </c>
    </row>
    <row r="22" spans="1:8" ht="63.75">
      <c r="A22" s="49">
        <v>17</v>
      </c>
      <c r="B22" s="25"/>
      <c r="C22" s="25" t="s">
        <v>156</v>
      </c>
      <c r="D22" s="25"/>
      <c r="E22" s="25"/>
      <c r="F22" s="25"/>
      <c r="G22" s="25"/>
    </row>
    <row r="23" spans="1:8">
      <c r="A23" s="29"/>
      <c r="B23" s="48" t="s">
        <v>40</v>
      </c>
      <c r="C23" s="36" t="s">
        <v>15</v>
      </c>
      <c r="D23" s="49">
        <v>990</v>
      </c>
      <c r="E23" s="32" t="s">
        <v>127</v>
      </c>
      <c r="F23" s="1"/>
      <c r="G23" s="33">
        <f>+D23*F23</f>
        <v>0</v>
      </c>
    </row>
    <row r="24" spans="1:8" ht="63.75">
      <c r="A24" s="47">
        <v>17</v>
      </c>
      <c r="B24" s="25"/>
      <c r="C24" s="36" t="s">
        <v>157</v>
      </c>
      <c r="D24" s="25"/>
      <c r="E24" s="25"/>
      <c r="F24" s="25"/>
      <c r="G24" s="25"/>
    </row>
    <row r="25" spans="1:8">
      <c r="A25" s="29"/>
      <c r="B25" s="48" t="s">
        <v>40</v>
      </c>
      <c r="C25" s="36" t="s">
        <v>15</v>
      </c>
      <c r="D25" s="49">
        <v>990</v>
      </c>
      <c r="E25" s="32" t="s">
        <v>127</v>
      </c>
      <c r="F25" s="1"/>
      <c r="G25" s="33">
        <f>+D25*F25</f>
        <v>0</v>
      </c>
    </row>
    <row r="26" spans="1:8" ht="76.5">
      <c r="A26" s="47">
        <v>17</v>
      </c>
      <c r="B26" s="25"/>
      <c r="C26" s="25" t="s">
        <v>158</v>
      </c>
      <c r="D26" s="25"/>
      <c r="E26" s="25"/>
      <c r="F26" s="25"/>
      <c r="G26" s="25"/>
    </row>
    <row r="27" spans="1:8">
      <c r="A27" s="29"/>
      <c r="B27" s="48" t="s">
        <v>40</v>
      </c>
      <c r="C27" s="36" t="s">
        <v>15</v>
      </c>
      <c r="D27" s="49">
        <v>330</v>
      </c>
      <c r="E27" s="32" t="s">
        <v>127</v>
      </c>
      <c r="F27" s="1"/>
      <c r="G27" s="33">
        <f>+D27*F27</f>
        <v>0</v>
      </c>
    </row>
    <row r="28" spans="1:8" ht="76.5">
      <c r="A28" s="47">
        <v>18</v>
      </c>
      <c r="B28" s="25"/>
      <c r="C28" s="25" t="s">
        <v>159</v>
      </c>
      <c r="D28" s="25"/>
      <c r="E28" s="25"/>
      <c r="F28" s="25"/>
      <c r="G28" s="25"/>
    </row>
    <row r="29" spans="1:8">
      <c r="A29" s="29"/>
      <c r="B29" s="48" t="s">
        <v>40</v>
      </c>
      <c r="C29" s="29"/>
      <c r="D29" s="49">
        <v>300</v>
      </c>
      <c r="E29" s="32" t="s">
        <v>127</v>
      </c>
      <c r="F29" s="1"/>
      <c r="G29" s="33">
        <f>+D29*F29</f>
        <v>0</v>
      </c>
    </row>
    <row r="30" spans="1:8">
      <c r="A30" s="131"/>
      <c r="B30" s="136"/>
      <c r="C30" s="131"/>
      <c r="D30" s="137"/>
      <c r="E30" s="138"/>
      <c r="F30" s="139"/>
      <c r="G30" s="141">
        <f>SUM(G2:G29)</f>
        <v>0</v>
      </c>
    </row>
    <row r="31" spans="1:8">
      <c r="A31" s="164" t="s">
        <v>160</v>
      </c>
      <c r="B31" s="164"/>
      <c r="C31" s="164"/>
      <c r="D31" s="164"/>
      <c r="E31" s="164"/>
      <c r="F31" s="164"/>
      <c r="G31" s="164"/>
      <c r="H31" s="164"/>
    </row>
  </sheetData>
  <mergeCells count="1">
    <mergeCell ref="A31:H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6"/>
  <sheetViews>
    <sheetView topLeftCell="A2" workbookViewId="0">
      <selection activeCell="C2" sqref="C2"/>
    </sheetView>
  </sheetViews>
  <sheetFormatPr defaultRowHeight="12.75"/>
  <cols>
    <col min="1" max="1" width="5.33203125" style="12" customWidth="1"/>
    <col min="2" max="2" width="10.5" style="12" customWidth="1"/>
    <col min="3" max="3" width="42.83203125" style="12" customWidth="1"/>
    <col min="4" max="4" width="17.1640625" style="12" customWidth="1"/>
    <col min="5" max="5" width="6.1640625" style="12" customWidth="1"/>
    <col min="6" max="6" width="12.6640625" style="12" customWidth="1"/>
    <col min="7" max="7" width="15.5" style="12" customWidth="1"/>
    <col min="8" max="8" width="9.33203125" style="12" customWidth="1"/>
    <col min="9" max="16384" width="9.33203125" style="12"/>
  </cols>
  <sheetData>
    <row r="1" spans="1:7">
      <c r="A1" s="50" t="s">
        <v>161</v>
      </c>
      <c r="B1" s="45" t="s">
        <v>32</v>
      </c>
      <c r="C1" s="15" t="s">
        <v>33</v>
      </c>
      <c r="D1" s="27" t="s">
        <v>135</v>
      </c>
      <c r="E1" s="27" t="s">
        <v>35</v>
      </c>
      <c r="F1" s="46" t="s">
        <v>36</v>
      </c>
      <c r="G1" s="46" t="s">
        <v>136</v>
      </c>
    </row>
    <row r="2" spans="1:7" ht="114.75">
      <c r="A2" s="47">
        <v>19</v>
      </c>
      <c r="B2" s="25"/>
      <c r="C2" s="25" t="s">
        <v>162</v>
      </c>
      <c r="D2" s="25"/>
      <c r="E2" s="25"/>
      <c r="F2" s="25"/>
      <c r="G2" s="25"/>
    </row>
    <row r="3" spans="1:7">
      <c r="A3" s="29"/>
      <c r="B3" s="48" t="s">
        <v>40</v>
      </c>
      <c r="C3" s="36" t="s">
        <v>15</v>
      </c>
      <c r="D3" s="49">
        <v>9</v>
      </c>
      <c r="E3" s="32" t="s">
        <v>145</v>
      </c>
      <c r="F3" s="33"/>
      <c r="G3" s="33">
        <f>+D3*F3</f>
        <v>0</v>
      </c>
    </row>
    <row r="4" spans="1:7" ht="63.75">
      <c r="A4" s="47">
        <v>20</v>
      </c>
      <c r="B4" s="14"/>
      <c r="C4" s="25" t="s">
        <v>163</v>
      </c>
      <c r="D4" s="14"/>
      <c r="E4" s="14"/>
      <c r="F4" s="14"/>
      <c r="G4" s="14"/>
    </row>
    <row r="5" spans="1:7">
      <c r="A5" s="29"/>
      <c r="B5" s="48" t="s">
        <v>40</v>
      </c>
      <c r="C5" s="36" t="s">
        <v>15</v>
      </c>
      <c r="D5" s="49">
        <v>88</v>
      </c>
      <c r="E5" s="32" t="s">
        <v>145</v>
      </c>
      <c r="F5" s="33"/>
      <c r="G5" s="33">
        <f>+D5*F5</f>
        <v>0</v>
      </c>
    </row>
    <row r="6" spans="1:7" ht="51">
      <c r="A6" s="47">
        <v>21</v>
      </c>
      <c r="B6" s="25"/>
      <c r="C6" s="25" t="s">
        <v>164</v>
      </c>
      <c r="D6" s="25"/>
      <c r="E6" s="25"/>
      <c r="F6" s="25"/>
      <c r="G6" s="25"/>
    </row>
    <row r="7" spans="1:7">
      <c r="A7" s="29"/>
      <c r="B7" s="48" t="s">
        <v>40</v>
      </c>
      <c r="C7" s="36" t="s">
        <v>15</v>
      </c>
      <c r="D7" s="49">
        <v>43</v>
      </c>
      <c r="E7" s="32" t="s">
        <v>145</v>
      </c>
      <c r="F7" s="33"/>
      <c r="G7" s="33">
        <f>+D7*F7</f>
        <v>0</v>
      </c>
    </row>
    <row r="8" spans="1:7" ht="51">
      <c r="A8" s="47">
        <v>24</v>
      </c>
      <c r="B8" s="25"/>
      <c r="C8" s="25" t="s">
        <v>165</v>
      </c>
      <c r="D8" s="25"/>
      <c r="E8" s="25"/>
      <c r="F8" s="25"/>
      <c r="G8" s="25"/>
    </row>
    <row r="9" spans="1:7">
      <c r="A9" s="29"/>
      <c r="B9" s="48" t="s">
        <v>40</v>
      </c>
      <c r="C9" s="29"/>
      <c r="D9" s="49">
        <v>2</v>
      </c>
      <c r="E9" s="32" t="s">
        <v>145</v>
      </c>
      <c r="F9" s="33"/>
      <c r="G9" s="33">
        <f>+D9*F9</f>
        <v>0</v>
      </c>
    </row>
    <row r="10" spans="1:7" ht="63.75">
      <c r="A10" s="49">
        <v>25</v>
      </c>
      <c r="B10" s="25"/>
      <c r="C10" s="25" t="s">
        <v>166</v>
      </c>
      <c r="D10" s="25"/>
      <c r="E10" s="25"/>
      <c r="F10" s="25"/>
      <c r="G10" s="25"/>
    </row>
    <row r="11" spans="1:7">
      <c r="A11" s="29"/>
      <c r="B11" s="48" t="s">
        <v>40</v>
      </c>
      <c r="C11" s="29"/>
      <c r="D11" s="49">
        <v>1</v>
      </c>
      <c r="E11" s="32" t="s">
        <v>145</v>
      </c>
      <c r="F11" s="33"/>
      <c r="G11" s="33">
        <f>+D11*F11</f>
        <v>0</v>
      </c>
    </row>
    <row r="12" spans="1:7" ht="89.25">
      <c r="A12" s="47">
        <v>27</v>
      </c>
      <c r="B12" s="25"/>
      <c r="C12" s="25" t="s">
        <v>167</v>
      </c>
      <c r="D12" s="25"/>
      <c r="E12" s="25"/>
      <c r="F12" s="25"/>
      <c r="G12" s="25"/>
    </row>
    <row r="13" spans="1:7">
      <c r="A13" s="29"/>
      <c r="B13" s="48" t="s">
        <v>40</v>
      </c>
      <c r="C13" s="29"/>
      <c r="D13" s="49">
        <v>3</v>
      </c>
      <c r="E13" s="32" t="s">
        <v>123</v>
      </c>
      <c r="F13" s="33"/>
      <c r="G13" s="33">
        <f>+D13*F13</f>
        <v>0</v>
      </c>
    </row>
    <row r="14" spans="1:7" ht="51">
      <c r="A14" s="49">
        <v>28</v>
      </c>
      <c r="B14" s="25"/>
      <c r="C14" s="36" t="s">
        <v>168</v>
      </c>
      <c r="D14" s="25"/>
      <c r="E14" s="25"/>
      <c r="F14" s="25"/>
      <c r="G14" s="25"/>
    </row>
    <row r="15" spans="1:7">
      <c r="A15" s="29"/>
      <c r="B15" s="48" t="s">
        <v>40</v>
      </c>
      <c r="C15" s="36" t="s">
        <v>15</v>
      </c>
      <c r="D15" s="49">
        <v>10</v>
      </c>
      <c r="E15" s="32"/>
      <c r="F15" s="33"/>
      <c r="G15" s="33">
        <f>+D15*F15</f>
        <v>0</v>
      </c>
    </row>
    <row r="16" spans="1:7" ht="38.25">
      <c r="A16" s="49">
        <v>29</v>
      </c>
      <c r="B16" s="14"/>
      <c r="C16" s="25" t="s">
        <v>169</v>
      </c>
      <c r="D16" s="14"/>
      <c r="E16" s="14"/>
      <c r="F16" s="14"/>
      <c r="G16" s="14"/>
    </row>
    <row r="17" spans="1:8">
      <c r="A17" s="29"/>
      <c r="B17" s="48" t="s">
        <v>40</v>
      </c>
      <c r="C17" s="36" t="s">
        <v>15</v>
      </c>
      <c r="D17" s="49">
        <v>12</v>
      </c>
      <c r="E17" s="32" t="s">
        <v>123</v>
      </c>
      <c r="F17" s="33"/>
      <c r="G17" s="33">
        <f>+D17*F17</f>
        <v>0</v>
      </c>
    </row>
    <row r="18" spans="1:8" ht="38.25">
      <c r="A18" s="49">
        <v>30</v>
      </c>
      <c r="B18" s="14"/>
      <c r="C18" s="25" t="s">
        <v>170</v>
      </c>
      <c r="D18" s="14"/>
      <c r="E18" s="14"/>
      <c r="F18" s="14"/>
      <c r="G18" s="14"/>
    </row>
    <row r="19" spans="1:8">
      <c r="A19" s="29"/>
      <c r="B19" s="48" t="s">
        <v>40</v>
      </c>
      <c r="C19" s="36" t="s">
        <v>15</v>
      </c>
      <c r="D19" s="49">
        <v>4</v>
      </c>
      <c r="E19" s="32" t="s">
        <v>123</v>
      </c>
      <c r="F19" s="33"/>
      <c r="G19" s="33">
        <f>+D19*F19</f>
        <v>0</v>
      </c>
    </row>
    <row r="20" spans="1:8" ht="153">
      <c r="A20" s="47">
        <v>32</v>
      </c>
      <c r="B20" s="25"/>
      <c r="C20" s="25" t="s">
        <v>171</v>
      </c>
      <c r="D20" s="25"/>
      <c r="E20" s="25"/>
      <c r="F20" s="25"/>
      <c r="G20" s="25"/>
    </row>
    <row r="21" spans="1:8">
      <c r="A21" s="29"/>
      <c r="B21" s="48" t="s">
        <v>40</v>
      </c>
      <c r="C21" s="36" t="s">
        <v>15</v>
      </c>
      <c r="D21" s="49">
        <v>1</v>
      </c>
      <c r="E21" s="32" t="s">
        <v>172</v>
      </c>
      <c r="F21" s="33"/>
      <c r="G21" s="33">
        <f>+D21*F21</f>
        <v>0</v>
      </c>
    </row>
    <row r="22" spans="1:8">
      <c r="A22" s="29"/>
      <c r="B22" s="48" t="s">
        <v>40</v>
      </c>
      <c r="C22" s="36" t="s">
        <v>154</v>
      </c>
      <c r="D22" s="49">
        <v>1</v>
      </c>
      <c r="E22" s="32" t="s">
        <v>172</v>
      </c>
      <c r="F22" s="33"/>
      <c r="G22" s="33">
        <f>+D22*F22</f>
        <v>0</v>
      </c>
    </row>
    <row r="23" spans="1:8" ht="38.25">
      <c r="A23" s="49">
        <v>32</v>
      </c>
      <c r="B23" s="14"/>
      <c r="C23" s="25" t="s">
        <v>173</v>
      </c>
      <c r="D23" s="14"/>
      <c r="E23" s="14"/>
      <c r="F23" s="14"/>
      <c r="G23" s="14"/>
    </row>
    <row r="24" spans="1:8">
      <c r="A24" s="49">
        <v>33</v>
      </c>
      <c r="B24" s="48" t="s">
        <v>40</v>
      </c>
      <c r="C24" s="36" t="s">
        <v>174</v>
      </c>
      <c r="D24" s="49">
        <v>2</v>
      </c>
      <c r="E24" s="32" t="s">
        <v>123</v>
      </c>
      <c r="F24" s="33"/>
      <c r="G24" s="33">
        <f>+D24*F24</f>
        <v>0</v>
      </c>
    </row>
    <row r="25" spans="1:8">
      <c r="A25" s="137"/>
      <c r="B25" s="136"/>
      <c r="C25" s="142"/>
      <c r="D25" s="137"/>
      <c r="E25" s="138"/>
      <c r="F25" s="140"/>
      <c r="G25" s="141">
        <f>SUM(G2:G24)</f>
        <v>0</v>
      </c>
    </row>
    <row r="26" spans="1:8">
      <c r="A26" s="164" t="s">
        <v>175</v>
      </c>
      <c r="B26" s="164"/>
      <c r="C26" s="164"/>
      <c r="D26" s="164"/>
      <c r="E26" s="164"/>
      <c r="F26" s="164"/>
      <c r="G26" s="164"/>
      <c r="H26" s="164"/>
    </row>
  </sheetData>
  <mergeCells count="1">
    <mergeCell ref="A26:H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
  <sheetViews>
    <sheetView workbookViewId="0">
      <selection activeCell="G2" sqref="G2"/>
    </sheetView>
  </sheetViews>
  <sheetFormatPr defaultRowHeight="12.75"/>
  <cols>
    <col min="1" max="1" width="5.33203125" customWidth="1"/>
    <col min="2" max="2" width="10.5" customWidth="1"/>
    <col min="3" max="3" width="42.83203125" customWidth="1"/>
    <col min="4" max="4" width="17.1640625" customWidth="1"/>
    <col min="5" max="5" width="6.1640625" customWidth="1"/>
    <col min="6" max="6" width="12.6640625" customWidth="1"/>
    <col min="7" max="7" width="15.5" customWidth="1"/>
    <col min="8" max="8" width="9.33203125" customWidth="1"/>
  </cols>
  <sheetData>
    <row r="1" spans="1:8" ht="27" customHeight="1">
      <c r="A1" s="25" t="s">
        <v>161</v>
      </c>
      <c r="B1" s="6" t="s">
        <v>3</v>
      </c>
      <c r="C1" s="7" t="s">
        <v>4</v>
      </c>
      <c r="D1" s="10" t="s">
        <v>5</v>
      </c>
      <c r="E1" s="9" t="s">
        <v>6</v>
      </c>
      <c r="F1" s="9" t="s">
        <v>7</v>
      </c>
      <c r="G1" s="8" t="s">
        <v>8</v>
      </c>
    </row>
    <row r="2" spans="1:8" ht="17.25" customHeight="1">
      <c r="A2" s="5"/>
      <c r="B2" s="5"/>
      <c r="C2" s="5"/>
      <c r="D2" s="169" t="s">
        <v>9</v>
      </c>
      <c r="E2" s="170"/>
      <c r="F2" s="171"/>
      <c r="G2" s="11">
        <f>+'Table 11'!G25+'Table 10'!G30+'Table 9'!G20</f>
        <v>0</v>
      </c>
    </row>
    <row r="3" spans="1:8" ht="17.25" customHeight="1">
      <c r="A3" s="143"/>
      <c r="B3" s="143"/>
      <c r="C3" s="143"/>
      <c r="D3" s="144"/>
      <c r="E3" s="144"/>
      <c r="F3" s="144"/>
      <c r="G3" s="145"/>
    </row>
    <row r="4" spans="1:8" ht="12" customHeight="1">
      <c r="A4" s="172" t="s">
        <v>10</v>
      </c>
      <c r="B4" s="172"/>
      <c r="C4" s="172"/>
      <c r="D4" s="172"/>
      <c r="E4" s="172"/>
      <c r="F4" s="172"/>
      <c r="G4" s="172"/>
      <c r="H4" s="172"/>
    </row>
  </sheetData>
  <mergeCells count="2">
    <mergeCell ref="D2:F2"/>
    <mergeCell ref="A4:H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87"/>
  <sheetViews>
    <sheetView workbookViewId="0"/>
  </sheetViews>
  <sheetFormatPr defaultRowHeight="12.75"/>
  <cols>
    <col min="1" max="1" width="3.5" style="12" customWidth="1"/>
    <col min="2" max="2" width="10" style="12" customWidth="1"/>
    <col min="3" max="3" width="43.83203125" style="12" customWidth="1"/>
    <col min="4" max="4" width="12.1640625" style="12" customWidth="1"/>
    <col min="5" max="5" width="5.5" style="12" customWidth="1"/>
    <col min="6" max="6" width="10.6640625" style="12" customWidth="1"/>
    <col min="7" max="7" width="14.5" style="12" customWidth="1"/>
    <col min="8" max="16384" width="9.33203125" style="12"/>
  </cols>
  <sheetData>
    <row r="1" spans="1:7" ht="63.75">
      <c r="A1" s="51">
        <v>1</v>
      </c>
      <c r="B1" s="25"/>
      <c r="C1" s="25" t="s">
        <v>176</v>
      </c>
      <c r="D1" s="25"/>
      <c r="E1" s="25"/>
      <c r="F1" s="25"/>
      <c r="G1" s="25"/>
    </row>
    <row r="2" spans="1:7">
      <c r="A2" s="29"/>
      <c r="B2" s="32" t="s">
        <v>40</v>
      </c>
      <c r="C2" s="36" t="s">
        <v>15</v>
      </c>
      <c r="D2" s="42">
        <v>330</v>
      </c>
      <c r="E2" s="36" t="s">
        <v>88</v>
      </c>
      <c r="F2" s="52"/>
      <c r="G2" s="53">
        <f>+D2*F2</f>
        <v>0</v>
      </c>
    </row>
    <row r="3" spans="1:7">
      <c r="A3" s="29"/>
      <c r="B3" s="29"/>
      <c r="C3" s="29"/>
      <c r="D3" s="29"/>
      <c r="E3" s="29"/>
      <c r="F3" s="29"/>
      <c r="G3" s="29"/>
    </row>
    <row r="4" spans="1:7">
      <c r="A4" s="29"/>
      <c r="B4" s="29"/>
      <c r="C4" s="29"/>
      <c r="D4" s="29"/>
      <c r="E4" s="29"/>
      <c r="F4" s="29"/>
      <c r="G4" s="29"/>
    </row>
    <row r="5" spans="1:7" ht="63.75">
      <c r="A5" s="51">
        <v>2</v>
      </c>
      <c r="B5" s="25"/>
      <c r="C5" s="25" t="s">
        <v>177</v>
      </c>
      <c r="D5" s="25"/>
      <c r="E5" s="25"/>
      <c r="F5" s="25"/>
      <c r="G5" s="25"/>
    </row>
    <row r="6" spans="1:7">
      <c r="A6" s="29"/>
      <c r="B6" s="32" t="s">
        <v>40</v>
      </c>
      <c r="C6" s="36" t="s">
        <v>15</v>
      </c>
      <c r="D6" s="42">
        <v>275</v>
      </c>
      <c r="E6" s="36" t="s">
        <v>88</v>
      </c>
      <c r="F6" s="52"/>
      <c r="G6" s="53">
        <f>+D6*F6</f>
        <v>0</v>
      </c>
    </row>
    <row r="7" spans="1:7">
      <c r="A7" s="29"/>
      <c r="B7" s="29"/>
      <c r="C7" s="29"/>
      <c r="D7" s="29"/>
      <c r="E7" s="29"/>
      <c r="F7" s="29"/>
      <c r="G7" s="29"/>
    </row>
    <row r="8" spans="1:7">
      <c r="A8" s="29"/>
      <c r="B8" s="173"/>
      <c r="C8" s="29"/>
      <c r="D8" s="29"/>
      <c r="E8" s="29"/>
      <c r="F8" s="29"/>
      <c r="G8" s="29"/>
    </row>
    <row r="9" spans="1:7" ht="102">
      <c r="A9" s="51">
        <v>3</v>
      </c>
      <c r="B9" s="174"/>
      <c r="C9" s="25" t="s">
        <v>178</v>
      </c>
      <c r="D9" s="25"/>
      <c r="E9" s="25"/>
      <c r="F9" s="25"/>
      <c r="G9" s="25"/>
    </row>
    <row r="10" spans="1:7">
      <c r="A10" s="29"/>
      <c r="B10" s="32" t="s">
        <v>40</v>
      </c>
      <c r="C10" s="36" t="s">
        <v>15</v>
      </c>
      <c r="D10" s="42">
        <v>33</v>
      </c>
      <c r="E10" s="31" t="s">
        <v>148</v>
      </c>
      <c r="F10" s="54"/>
      <c r="G10" s="53">
        <f>+D10*F10</f>
        <v>0</v>
      </c>
    </row>
    <row r="11" spans="1:7">
      <c r="A11" s="29"/>
      <c r="B11" s="29"/>
      <c r="C11" s="29"/>
      <c r="D11" s="29"/>
      <c r="E11" s="29"/>
      <c r="F11" s="29"/>
      <c r="G11" s="29"/>
    </row>
    <row r="12" spans="1:7">
      <c r="A12" s="29"/>
      <c r="B12" s="29"/>
      <c r="C12" s="29"/>
      <c r="D12" s="29"/>
      <c r="E12" s="29"/>
      <c r="F12" s="29"/>
      <c r="G12" s="29"/>
    </row>
    <row r="13" spans="1:7" ht="216.75">
      <c r="A13" s="51">
        <v>4</v>
      </c>
      <c r="B13" s="25"/>
      <c r="C13" s="25" t="s">
        <v>179</v>
      </c>
      <c r="D13" s="25"/>
      <c r="E13" s="25"/>
      <c r="F13" s="25"/>
      <c r="G13" s="25"/>
    </row>
    <row r="14" spans="1:7">
      <c r="A14" s="14"/>
      <c r="B14" s="32" t="s">
        <v>40</v>
      </c>
      <c r="C14" s="36" t="s">
        <v>15</v>
      </c>
      <c r="D14" s="42">
        <v>4</v>
      </c>
      <c r="E14" s="31" t="s">
        <v>148</v>
      </c>
      <c r="F14" s="54"/>
      <c r="G14" s="53">
        <f>+D14*F14</f>
        <v>0</v>
      </c>
    </row>
    <row r="15" spans="1:7">
      <c r="A15" s="29"/>
      <c r="B15" s="29"/>
      <c r="C15" s="29"/>
      <c r="D15" s="29"/>
      <c r="E15" s="29"/>
      <c r="F15" s="29"/>
      <c r="G15" s="29"/>
    </row>
    <row r="16" spans="1:7" ht="127.5">
      <c r="A16" s="51">
        <v>5</v>
      </c>
      <c r="B16" s="25"/>
      <c r="C16" s="25" t="s">
        <v>180</v>
      </c>
      <c r="D16" s="25"/>
      <c r="E16" s="25"/>
      <c r="F16" s="25"/>
      <c r="G16" s="25"/>
    </row>
    <row r="17" spans="1:7">
      <c r="A17" s="29"/>
      <c r="B17" s="32" t="s">
        <v>40</v>
      </c>
      <c r="C17" s="36" t="s">
        <v>15</v>
      </c>
      <c r="D17" s="42">
        <v>11</v>
      </c>
      <c r="E17" s="36" t="s">
        <v>181</v>
      </c>
      <c r="F17" s="54"/>
      <c r="G17" s="53">
        <f>+D17*F17</f>
        <v>0</v>
      </c>
    </row>
    <row r="18" spans="1:7">
      <c r="A18" s="29"/>
      <c r="B18" s="29"/>
      <c r="C18" s="29"/>
      <c r="D18" s="29"/>
      <c r="E18" s="29"/>
      <c r="F18" s="29"/>
      <c r="G18" s="29"/>
    </row>
    <row r="19" spans="1:7">
      <c r="A19" s="29"/>
      <c r="B19" s="29"/>
      <c r="C19" s="29"/>
      <c r="D19" s="29"/>
      <c r="E19" s="29"/>
      <c r="F19" s="29"/>
      <c r="G19" s="29"/>
    </row>
    <row r="20" spans="1:7" ht="140.25">
      <c r="A20" s="51">
        <v>6</v>
      </c>
      <c r="B20" s="25"/>
      <c r="C20" s="25" t="s">
        <v>182</v>
      </c>
      <c r="D20" s="25"/>
      <c r="E20" s="25"/>
      <c r="F20" s="25"/>
      <c r="G20" s="25"/>
    </row>
    <row r="21" spans="1:7">
      <c r="A21" s="13" t="s">
        <v>183</v>
      </c>
      <c r="B21" s="32" t="s">
        <v>40</v>
      </c>
      <c r="C21" s="36" t="s">
        <v>15</v>
      </c>
      <c r="D21" s="42">
        <v>1</v>
      </c>
      <c r="E21" s="36" t="s">
        <v>181</v>
      </c>
      <c r="F21" s="54"/>
      <c r="G21" s="53">
        <f>+D21*F21</f>
        <v>0</v>
      </c>
    </row>
    <row r="22" spans="1:7">
      <c r="A22" s="29"/>
      <c r="B22" s="29"/>
      <c r="C22" s="29"/>
      <c r="D22" s="29"/>
      <c r="E22" s="29"/>
      <c r="F22" s="29"/>
      <c r="G22" s="29"/>
    </row>
    <row r="23" spans="1:7">
      <c r="A23" s="29"/>
      <c r="B23" s="29"/>
      <c r="C23" s="29"/>
      <c r="D23" s="29"/>
      <c r="E23" s="29"/>
      <c r="F23" s="29"/>
      <c r="G23" s="29"/>
    </row>
    <row r="24" spans="1:7" ht="38.25">
      <c r="A24" s="55">
        <v>7</v>
      </c>
      <c r="B24" s="14"/>
      <c r="C24" s="25" t="s">
        <v>184</v>
      </c>
      <c r="D24" s="14"/>
      <c r="E24" s="14"/>
      <c r="F24" s="14"/>
      <c r="G24" s="14"/>
    </row>
    <row r="25" spans="1:7">
      <c r="A25" s="29"/>
      <c r="B25" s="32" t="s">
        <v>40</v>
      </c>
      <c r="C25" s="36" t="s">
        <v>15</v>
      </c>
      <c r="D25" s="42">
        <v>44</v>
      </c>
      <c r="E25" s="31" t="s">
        <v>148</v>
      </c>
      <c r="F25" s="52"/>
      <c r="G25" s="53">
        <f>+D25*F25</f>
        <v>0</v>
      </c>
    </row>
    <row r="26" spans="1:7">
      <c r="A26" s="29"/>
      <c r="B26" s="29"/>
      <c r="C26" s="29"/>
      <c r="D26" s="29"/>
      <c r="E26" s="29"/>
      <c r="F26" s="29"/>
      <c r="G26" s="29"/>
    </row>
    <row r="27" spans="1:7">
      <c r="A27" s="29"/>
      <c r="B27" s="29"/>
      <c r="C27" s="29"/>
      <c r="D27" s="29"/>
      <c r="E27" s="29"/>
      <c r="F27" s="29"/>
      <c r="G27" s="29"/>
    </row>
    <row r="28" spans="1:7" ht="89.25">
      <c r="A28" s="56">
        <v>8</v>
      </c>
      <c r="B28" s="25"/>
      <c r="C28" s="25" t="s">
        <v>185</v>
      </c>
      <c r="D28" s="25"/>
      <c r="E28" s="25"/>
      <c r="F28" s="25"/>
      <c r="G28" s="25"/>
    </row>
    <row r="29" spans="1:7">
      <c r="A29" s="29"/>
      <c r="B29" s="32" t="s">
        <v>40</v>
      </c>
      <c r="C29" s="36" t="s">
        <v>15</v>
      </c>
      <c r="D29" s="42">
        <v>275</v>
      </c>
      <c r="E29" s="36" t="s">
        <v>88</v>
      </c>
      <c r="F29" s="52"/>
      <c r="G29" s="53">
        <f>+D29*F29</f>
        <v>0</v>
      </c>
    </row>
    <row r="30" spans="1:7">
      <c r="A30" s="29"/>
      <c r="B30" s="29"/>
      <c r="C30" s="29"/>
      <c r="D30" s="29"/>
      <c r="E30" s="29"/>
      <c r="F30" s="29"/>
      <c r="G30" s="29"/>
    </row>
    <row r="31" spans="1:7">
      <c r="A31" s="29"/>
      <c r="B31" s="29"/>
      <c r="C31" s="29"/>
      <c r="D31" s="29"/>
      <c r="E31" s="29"/>
      <c r="F31" s="29"/>
      <c r="G31" s="29"/>
    </row>
    <row r="32" spans="1:7">
      <c r="A32" s="29"/>
      <c r="B32" s="29"/>
      <c r="C32" s="29"/>
      <c r="D32" s="29"/>
      <c r="E32" s="29"/>
      <c r="F32" s="29"/>
      <c r="G32" s="29"/>
    </row>
    <row r="33" spans="1:7" ht="89.25">
      <c r="A33" s="56">
        <v>9</v>
      </c>
      <c r="B33" s="25"/>
      <c r="C33" s="25" t="s">
        <v>186</v>
      </c>
      <c r="D33" s="25"/>
      <c r="E33" s="25"/>
      <c r="F33" s="25"/>
      <c r="G33" s="25"/>
    </row>
    <row r="34" spans="1:7">
      <c r="A34" s="29"/>
      <c r="B34" s="32" t="s">
        <v>40</v>
      </c>
      <c r="C34" s="36" t="s">
        <v>15</v>
      </c>
      <c r="D34" s="42">
        <v>1045</v>
      </c>
      <c r="E34" s="36" t="s">
        <v>88</v>
      </c>
      <c r="F34" s="52"/>
      <c r="G34" s="53">
        <f>+D34*F34</f>
        <v>0</v>
      </c>
    </row>
    <row r="35" spans="1:7">
      <c r="A35" s="29"/>
      <c r="B35" s="29"/>
      <c r="C35" s="29"/>
      <c r="D35" s="29"/>
      <c r="E35" s="29"/>
      <c r="F35" s="29"/>
      <c r="G35" s="29"/>
    </row>
    <row r="36" spans="1:7">
      <c r="A36" s="29"/>
      <c r="B36" s="29"/>
      <c r="C36" s="29"/>
      <c r="D36" s="29"/>
      <c r="E36" s="29"/>
      <c r="F36" s="29"/>
      <c r="G36" s="29"/>
    </row>
    <row r="37" spans="1:7">
      <c r="A37" s="29"/>
      <c r="B37" s="29"/>
      <c r="C37" s="29"/>
      <c r="D37" s="29"/>
      <c r="E37" s="29"/>
      <c r="F37" s="29"/>
      <c r="G37" s="29"/>
    </row>
    <row r="38" spans="1:7" ht="89.25">
      <c r="A38" s="56">
        <v>10</v>
      </c>
      <c r="B38" s="25"/>
      <c r="C38" s="25" t="s">
        <v>187</v>
      </c>
      <c r="D38" s="25"/>
      <c r="E38" s="25"/>
      <c r="F38" s="25"/>
      <c r="G38" s="25"/>
    </row>
    <row r="39" spans="1:7">
      <c r="A39" s="29"/>
      <c r="B39" s="32" t="s">
        <v>40</v>
      </c>
      <c r="C39" s="36" t="s">
        <v>15</v>
      </c>
      <c r="D39" s="42">
        <v>440</v>
      </c>
      <c r="E39" s="36" t="s">
        <v>88</v>
      </c>
      <c r="F39" s="52"/>
      <c r="G39" s="53">
        <f>+D39*F39</f>
        <v>0</v>
      </c>
    </row>
    <row r="40" spans="1:7">
      <c r="A40" s="29"/>
      <c r="B40" s="29"/>
      <c r="C40" s="29"/>
      <c r="D40" s="29"/>
      <c r="E40" s="29"/>
      <c r="F40" s="29"/>
      <c r="G40" s="29"/>
    </row>
    <row r="41" spans="1:7">
      <c r="A41" s="29"/>
      <c r="B41" s="29"/>
      <c r="C41" s="29"/>
      <c r="D41" s="29"/>
      <c r="E41" s="29"/>
      <c r="F41" s="29"/>
      <c r="G41" s="29"/>
    </row>
    <row r="42" spans="1:7">
      <c r="A42" s="29"/>
      <c r="B42" s="29"/>
      <c r="C42" s="29"/>
      <c r="D42" s="29"/>
      <c r="E42" s="29"/>
      <c r="F42" s="29"/>
      <c r="G42" s="29"/>
    </row>
    <row r="43" spans="1:7">
      <c r="A43" s="29"/>
      <c r="B43" s="29"/>
      <c r="C43" s="29"/>
      <c r="D43" s="29"/>
      <c r="E43" s="29"/>
      <c r="F43" s="29"/>
      <c r="G43" s="29"/>
    </row>
    <row r="44" spans="1:7" ht="51">
      <c r="A44" s="42">
        <v>11</v>
      </c>
      <c r="B44" s="14"/>
      <c r="C44" s="25" t="s">
        <v>188</v>
      </c>
      <c r="D44" s="14"/>
      <c r="E44" s="14"/>
      <c r="F44" s="14"/>
      <c r="G44" s="14"/>
    </row>
    <row r="45" spans="1:7">
      <c r="A45" s="29"/>
      <c r="B45" s="32" t="s">
        <v>40</v>
      </c>
      <c r="C45" s="36" t="s">
        <v>15</v>
      </c>
      <c r="D45" s="42">
        <v>55</v>
      </c>
      <c r="E45" s="31" t="s">
        <v>148</v>
      </c>
      <c r="F45" s="54"/>
      <c r="G45" s="53">
        <f>+D45*F45</f>
        <v>0</v>
      </c>
    </row>
    <row r="46" spans="1:7">
      <c r="A46" s="29"/>
      <c r="B46" s="29"/>
      <c r="C46" s="29"/>
      <c r="D46" s="29"/>
      <c r="E46" s="29"/>
      <c r="F46" s="29"/>
      <c r="G46" s="29"/>
    </row>
    <row r="47" spans="1:7">
      <c r="A47" s="29"/>
      <c r="B47" s="29"/>
      <c r="C47" s="29"/>
      <c r="D47" s="29"/>
      <c r="E47" s="29"/>
      <c r="F47" s="29"/>
      <c r="G47" s="29"/>
    </row>
    <row r="48" spans="1:7" ht="51">
      <c r="A48" s="56">
        <v>12</v>
      </c>
      <c r="B48" s="14"/>
      <c r="C48" s="25" t="s">
        <v>189</v>
      </c>
      <c r="D48" s="14"/>
      <c r="E48" s="14"/>
      <c r="F48" s="14"/>
      <c r="G48" s="14"/>
    </row>
    <row r="49" spans="1:7">
      <c r="A49" s="29"/>
      <c r="B49" s="32" t="s">
        <v>40</v>
      </c>
      <c r="C49" s="36" t="s">
        <v>15</v>
      </c>
      <c r="D49" s="42">
        <v>3</v>
      </c>
      <c r="E49" s="31" t="s">
        <v>148</v>
      </c>
      <c r="F49" s="54"/>
      <c r="G49" s="53">
        <f>+D49*F49</f>
        <v>0</v>
      </c>
    </row>
    <row r="50" spans="1:7">
      <c r="A50" s="29"/>
      <c r="B50" s="29"/>
      <c r="C50" s="29"/>
      <c r="D50" s="29"/>
      <c r="E50" s="29"/>
      <c r="F50" s="29"/>
      <c r="G50" s="29"/>
    </row>
    <row r="51" spans="1:7">
      <c r="A51" s="29"/>
      <c r="B51" s="29"/>
      <c r="C51" s="29"/>
      <c r="D51" s="29"/>
      <c r="E51" s="29"/>
      <c r="F51" s="29"/>
      <c r="G51" s="29"/>
    </row>
    <row r="52" spans="1:7" ht="51">
      <c r="A52" s="56">
        <v>13</v>
      </c>
      <c r="B52" s="14"/>
      <c r="C52" s="25" t="s">
        <v>190</v>
      </c>
      <c r="D52" s="14"/>
      <c r="E52" s="14"/>
      <c r="F52" s="14"/>
      <c r="G52" s="14"/>
    </row>
    <row r="53" spans="1:7">
      <c r="A53" s="29"/>
      <c r="B53" s="32" t="s">
        <v>40</v>
      </c>
      <c r="C53" s="36" t="s">
        <v>15</v>
      </c>
      <c r="D53" s="42">
        <v>2</v>
      </c>
      <c r="E53" s="31" t="s">
        <v>148</v>
      </c>
      <c r="F53" s="54"/>
      <c r="G53" s="53">
        <f>+D53*F53</f>
        <v>0</v>
      </c>
    </row>
    <row r="54" spans="1:7">
      <c r="A54" s="29"/>
      <c r="B54" s="29"/>
      <c r="C54" s="29"/>
      <c r="D54" s="29"/>
      <c r="E54" s="29"/>
      <c r="F54" s="29"/>
      <c r="G54" s="29"/>
    </row>
    <row r="55" spans="1:7">
      <c r="A55" s="29"/>
      <c r="B55" s="29"/>
      <c r="C55" s="29"/>
      <c r="D55" s="29"/>
      <c r="E55" s="29"/>
      <c r="F55" s="29"/>
      <c r="G55" s="29"/>
    </row>
    <row r="56" spans="1:7" ht="51">
      <c r="A56" s="42">
        <v>14</v>
      </c>
      <c r="B56" s="14"/>
      <c r="C56" s="25" t="s">
        <v>191</v>
      </c>
      <c r="D56" s="14"/>
      <c r="E56" s="14"/>
      <c r="F56" s="14"/>
      <c r="G56" s="14"/>
    </row>
    <row r="57" spans="1:7">
      <c r="A57" s="29"/>
      <c r="B57" s="32" t="s">
        <v>40</v>
      </c>
      <c r="C57" s="36" t="s">
        <v>15</v>
      </c>
      <c r="D57" s="42">
        <v>3</v>
      </c>
      <c r="E57" s="36" t="s">
        <v>181</v>
      </c>
      <c r="F57" s="52"/>
      <c r="G57" s="53">
        <f>+D57*F57</f>
        <v>0</v>
      </c>
    </row>
    <row r="58" spans="1:7">
      <c r="A58" s="29"/>
      <c r="B58" s="29"/>
      <c r="C58" s="29"/>
      <c r="D58" s="29"/>
      <c r="E58" s="29"/>
      <c r="F58" s="29"/>
      <c r="G58" s="29"/>
    </row>
    <row r="59" spans="1:7">
      <c r="A59" s="29"/>
      <c r="B59" s="29"/>
      <c r="C59" s="29"/>
      <c r="D59" s="29"/>
      <c r="E59" s="29"/>
      <c r="F59" s="29"/>
      <c r="G59" s="29"/>
    </row>
    <row r="60" spans="1:7" ht="25.5">
      <c r="A60" s="42">
        <v>15</v>
      </c>
      <c r="B60" s="29"/>
      <c r="C60" s="25" t="s">
        <v>192</v>
      </c>
      <c r="D60" s="29"/>
      <c r="E60" s="29"/>
      <c r="F60" s="29"/>
      <c r="G60" s="29"/>
    </row>
    <row r="61" spans="1:7">
      <c r="A61" s="29"/>
      <c r="B61" s="32" t="s">
        <v>40</v>
      </c>
      <c r="C61" s="36" t="s">
        <v>15</v>
      </c>
      <c r="D61" s="42">
        <v>2</v>
      </c>
      <c r="E61" s="36" t="s">
        <v>181</v>
      </c>
      <c r="F61" s="54"/>
      <c r="G61" s="53">
        <f>+D61*F61</f>
        <v>0</v>
      </c>
    </row>
    <row r="62" spans="1:7">
      <c r="A62" s="29"/>
      <c r="B62" s="29"/>
      <c r="C62" s="29"/>
      <c r="D62" s="29"/>
      <c r="E62" s="29"/>
      <c r="F62" s="29"/>
      <c r="G62" s="29"/>
    </row>
    <row r="63" spans="1:7">
      <c r="A63" s="29"/>
      <c r="B63" s="29"/>
      <c r="C63" s="29"/>
      <c r="D63" s="29"/>
      <c r="E63" s="29"/>
      <c r="F63" s="29"/>
      <c r="G63" s="29"/>
    </row>
    <row r="64" spans="1:7" ht="51">
      <c r="A64" s="56">
        <v>16</v>
      </c>
      <c r="B64" s="14"/>
      <c r="C64" s="25" t="s">
        <v>193</v>
      </c>
      <c r="D64" s="14"/>
      <c r="E64" s="14"/>
      <c r="F64" s="14"/>
      <c r="G64" s="14"/>
    </row>
    <row r="65" spans="1:7">
      <c r="A65" s="29"/>
      <c r="B65" s="32" t="s">
        <v>40</v>
      </c>
      <c r="C65" s="36" t="s">
        <v>194</v>
      </c>
      <c r="D65" s="42">
        <v>2</v>
      </c>
      <c r="E65" s="31" t="s">
        <v>148</v>
      </c>
      <c r="F65" s="54"/>
      <c r="G65" s="53">
        <f>+D65*F65</f>
        <v>0</v>
      </c>
    </row>
    <row r="66" spans="1:7">
      <c r="A66" s="29"/>
      <c r="B66" s="29"/>
      <c r="C66" s="29"/>
      <c r="D66" s="29"/>
      <c r="E66" s="29"/>
      <c r="F66" s="29"/>
      <c r="G66" s="29"/>
    </row>
    <row r="67" spans="1:7" ht="114.75">
      <c r="A67" s="56">
        <v>17</v>
      </c>
      <c r="B67" s="25"/>
      <c r="C67" s="25" t="s">
        <v>195</v>
      </c>
      <c r="D67" s="25"/>
      <c r="E67" s="25"/>
      <c r="F67" s="25"/>
      <c r="G67" s="25"/>
    </row>
    <row r="68" spans="1:7">
      <c r="A68" s="29"/>
      <c r="B68" s="32" t="s">
        <v>40</v>
      </c>
      <c r="C68" s="29"/>
      <c r="D68" s="42">
        <v>50</v>
      </c>
      <c r="E68" s="32" t="s">
        <v>88</v>
      </c>
      <c r="F68" s="52"/>
      <c r="G68" s="53">
        <f>+D68*F68</f>
        <v>0</v>
      </c>
    </row>
    <row r="69" spans="1:7">
      <c r="A69" s="29"/>
      <c r="B69" s="29"/>
      <c r="C69" s="29"/>
      <c r="D69" s="29"/>
      <c r="E69" s="29"/>
      <c r="F69" s="29"/>
      <c r="G69" s="29"/>
    </row>
    <row r="70" spans="1:7" ht="127.5">
      <c r="A70" s="56">
        <v>18</v>
      </c>
      <c r="B70" s="25"/>
      <c r="C70" s="25" t="s">
        <v>196</v>
      </c>
      <c r="D70" s="25"/>
      <c r="E70" s="25"/>
      <c r="F70" s="25"/>
      <c r="G70" s="25"/>
    </row>
    <row r="71" spans="1:7">
      <c r="A71" s="29"/>
      <c r="B71" s="32" t="s">
        <v>40</v>
      </c>
      <c r="C71" s="29"/>
      <c r="D71" s="42">
        <v>31</v>
      </c>
      <c r="E71" s="32" t="s">
        <v>123</v>
      </c>
      <c r="F71" s="54"/>
      <c r="G71" s="53">
        <f>+D71*F71</f>
        <v>0</v>
      </c>
    </row>
    <row r="72" spans="1:7" ht="51">
      <c r="A72" s="56">
        <v>19</v>
      </c>
      <c r="B72" s="14"/>
      <c r="C72" s="25" t="s">
        <v>197</v>
      </c>
      <c r="D72" s="14"/>
      <c r="E72" s="14"/>
      <c r="F72" s="14"/>
      <c r="G72" s="14"/>
    </row>
    <row r="73" spans="1:7">
      <c r="A73" s="29"/>
      <c r="B73" s="32" t="s">
        <v>40</v>
      </c>
      <c r="C73" s="57" t="s">
        <v>15</v>
      </c>
      <c r="D73" s="42">
        <v>2</v>
      </c>
      <c r="E73" s="32" t="s">
        <v>181</v>
      </c>
      <c r="F73" s="54"/>
      <c r="G73" s="53">
        <f>+D73*F73</f>
        <v>0</v>
      </c>
    </row>
    <row r="74" spans="1:7">
      <c r="A74" s="29"/>
      <c r="B74" s="29"/>
      <c r="C74" s="29"/>
      <c r="D74" s="29"/>
      <c r="E74" s="29"/>
      <c r="F74" s="29"/>
      <c r="G74" s="29"/>
    </row>
    <row r="75" spans="1:7">
      <c r="A75" s="29"/>
      <c r="B75" s="29"/>
      <c r="C75" s="29"/>
      <c r="D75" s="29"/>
      <c r="E75" s="29"/>
      <c r="F75" s="29"/>
      <c r="G75" s="29"/>
    </row>
    <row r="76" spans="1:7" ht="51">
      <c r="A76" s="56">
        <v>20</v>
      </c>
      <c r="B76" s="14"/>
      <c r="C76" s="25" t="s">
        <v>198</v>
      </c>
      <c r="D76" s="14"/>
      <c r="E76" s="14"/>
      <c r="F76" s="14"/>
      <c r="G76" s="14"/>
    </row>
    <row r="77" spans="1:7">
      <c r="A77" s="29"/>
      <c r="B77" s="32" t="s">
        <v>40</v>
      </c>
      <c r="C77" s="29"/>
      <c r="D77" s="42">
        <v>10</v>
      </c>
      <c r="E77" s="32" t="s">
        <v>123</v>
      </c>
      <c r="F77" s="54"/>
      <c r="G77" s="53">
        <f>+D77*F77</f>
        <v>0</v>
      </c>
    </row>
    <row r="78" spans="1:7">
      <c r="A78" s="29"/>
      <c r="B78" s="29"/>
      <c r="C78" s="29"/>
      <c r="D78" s="29"/>
      <c r="E78" s="29"/>
      <c r="F78" s="29"/>
      <c r="G78" s="29"/>
    </row>
    <row r="79" spans="1:7" ht="38.25">
      <c r="A79" s="42">
        <v>21</v>
      </c>
      <c r="B79" s="14"/>
      <c r="C79" s="25" t="s">
        <v>199</v>
      </c>
      <c r="D79" s="14"/>
      <c r="E79" s="14"/>
      <c r="F79" s="14"/>
      <c r="G79" s="14"/>
    </row>
    <row r="80" spans="1:7">
      <c r="A80" s="29"/>
      <c r="B80" s="32" t="s">
        <v>40</v>
      </c>
      <c r="C80" s="29"/>
      <c r="D80" s="42">
        <v>10</v>
      </c>
      <c r="E80" s="32" t="s">
        <v>123</v>
      </c>
      <c r="F80" s="54"/>
      <c r="G80" s="53">
        <f>+D80*F80</f>
        <v>0</v>
      </c>
    </row>
    <row r="81" spans="1:7">
      <c r="A81" s="29"/>
      <c r="B81" s="29"/>
      <c r="C81" s="29"/>
      <c r="D81" s="29"/>
      <c r="E81" s="29"/>
      <c r="F81" s="29"/>
      <c r="G81" s="29"/>
    </row>
    <row r="82" spans="1:7" ht="216.75">
      <c r="A82" s="56">
        <v>22</v>
      </c>
      <c r="B82" s="25"/>
      <c r="C82" s="25" t="s">
        <v>200</v>
      </c>
      <c r="D82" s="25"/>
      <c r="E82" s="25"/>
      <c r="F82" s="25"/>
      <c r="G82" s="25"/>
    </row>
    <row r="83" spans="1:7">
      <c r="A83" s="29"/>
      <c r="B83" s="32" t="s">
        <v>40</v>
      </c>
      <c r="C83" s="29"/>
      <c r="D83" s="42">
        <v>6</v>
      </c>
      <c r="E83" s="32" t="s">
        <v>123</v>
      </c>
      <c r="F83" s="54"/>
      <c r="G83" s="53">
        <f>+D83*F83</f>
        <v>0</v>
      </c>
    </row>
    <row r="84" spans="1:7" ht="165.75">
      <c r="A84" s="56">
        <v>23</v>
      </c>
      <c r="B84" s="25"/>
      <c r="C84" s="25" t="s">
        <v>201</v>
      </c>
      <c r="D84" s="25"/>
      <c r="E84" s="25"/>
      <c r="F84" s="25"/>
      <c r="G84" s="25"/>
    </row>
    <row r="85" spans="1:7">
      <c r="A85" s="29"/>
      <c r="B85" s="32" t="s">
        <v>40</v>
      </c>
      <c r="C85" s="29"/>
      <c r="D85" s="42">
        <v>1</v>
      </c>
      <c r="E85" s="32" t="s">
        <v>123</v>
      </c>
      <c r="F85" s="54"/>
      <c r="G85" s="53">
        <f>+D85*F85</f>
        <v>0</v>
      </c>
    </row>
    <row r="86" spans="1:7">
      <c r="A86" s="29"/>
      <c r="B86" s="32"/>
      <c r="C86" s="29"/>
      <c r="D86" s="146"/>
      <c r="E86" s="88"/>
      <c r="F86" s="147"/>
      <c r="G86" s="58">
        <f>SUM(G1:G85)</f>
        <v>0</v>
      </c>
    </row>
    <row r="87" spans="1:7">
      <c r="A87" s="14"/>
      <c r="B87" s="14"/>
      <c r="C87" s="14"/>
      <c r="D87" s="175" t="s">
        <v>202</v>
      </c>
      <c r="E87" s="176"/>
      <c r="F87" s="177"/>
      <c r="G87" s="58">
        <f>+G86</f>
        <v>0</v>
      </c>
    </row>
  </sheetData>
  <mergeCells count="2">
    <mergeCell ref="B8:B9"/>
    <mergeCell ref="D87:F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workbookViewId="0">
      <selection activeCell="J1" sqref="J1"/>
    </sheetView>
  </sheetViews>
  <sheetFormatPr defaultRowHeight="12.75"/>
  <cols>
    <col min="1" max="1" width="6.6640625" style="12" customWidth="1"/>
    <col min="2" max="2" width="9.83203125" style="12" customWidth="1"/>
    <col min="3" max="3" width="44.5" style="12" customWidth="1"/>
    <col min="4" max="4" width="10.6640625" style="12" customWidth="1"/>
    <col min="5" max="5" width="5.83203125" style="12" customWidth="1"/>
    <col min="6" max="6" width="9.33203125" style="12" customWidth="1"/>
    <col min="7" max="7" width="11.5" style="12" customWidth="1"/>
    <col min="8" max="8" width="21.33203125" style="12" customWidth="1"/>
    <col min="9" max="16384" width="9.33203125" style="12"/>
  </cols>
  <sheetData>
    <row r="1" spans="1:7" ht="25.5">
      <c r="A1" s="28" t="s">
        <v>161</v>
      </c>
      <c r="B1" s="27" t="s">
        <v>32</v>
      </c>
      <c r="C1" s="59" t="s">
        <v>33</v>
      </c>
      <c r="D1" s="27" t="s">
        <v>135</v>
      </c>
      <c r="E1" s="27" t="s">
        <v>35</v>
      </c>
      <c r="F1" s="60" t="s">
        <v>203</v>
      </c>
      <c r="G1" s="28" t="s">
        <v>37</v>
      </c>
    </row>
    <row r="2" spans="1:7" ht="63.75">
      <c r="A2" s="61">
        <v>1</v>
      </c>
      <c r="B2" s="25"/>
      <c r="C2" s="25" t="s">
        <v>204</v>
      </c>
      <c r="D2" s="25"/>
      <c r="E2" s="25"/>
      <c r="F2" s="25"/>
      <c r="G2" s="25"/>
    </row>
    <row r="3" spans="1:7">
      <c r="A3" s="29"/>
      <c r="B3" s="32" t="s">
        <v>40</v>
      </c>
      <c r="C3" s="36" t="s">
        <v>15</v>
      </c>
      <c r="D3" s="42">
        <v>112</v>
      </c>
      <c r="E3" s="32" t="s">
        <v>88</v>
      </c>
      <c r="F3" s="52"/>
      <c r="G3" s="54">
        <f>+D3*F3</f>
        <v>0</v>
      </c>
    </row>
    <row r="4" spans="1:7">
      <c r="A4" s="29"/>
      <c r="B4" s="29"/>
      <c r="C4" s="29"/>
      <c r="D4" s="29"/>
      <c r="E4" s="29"/>
      <c r="F4" s="29"/>
      <c r="G4" s="29"/>
    </row>
    <row r="5" spans="1:7">
      <c r="A5" s="29"/>
      <c r="B5" s="29"/>
      <c r="C5" s="36" t="s">
        <v>205</v>
      </c>
      <c r="D5" s="42">
        <v>100</v>
      </c>
      <c r="E5" s="42">
        <v>0</v>
      </c>
      <c r="F5" s="52"/>
      <c r="G5" s="54">
        <f>+D5*F5</f>
        <v>0</v>
      </c>
    </row>
    <row r="6" spans="1:7" ht="63.75">
      <c r="A6" s="61">
        <v>2</v>
      </c>
      <c r="B6" s="25"/>
      <c r="C6" s="25" t="s">
        <v>206</v>
      </c>
      <c r="D6" s="25"/>
      <c r="E6" s="25"/>
      <c r="F6" s="25"/>
      <c r="G6" s="25"/>
    </row>
    <row r="7" spans="1:7">
      <c r="A7" s="29"/>
      <c r="B7" s="32" t="s">
        <v>40</v>
      </c>
      <c r="C7" s="36" t="s">
        <v>15</v>
      </c>
      <c r="D7" s="42">
        <v>120</v>
      </c>
      <c r="E7" s="32" t="s">
        <v>88</v>
      </c>
      <c r="F7" s="52"/>
      <c r="G7" s="54">
        <f>+D7*F7</f>
        <v>0</v>
      </c>
    </row>
    <row r="8" spans="1:7">
      <c r="A8" s="29"/>
      <c r="B8" s="29"/>
      <c r="C8" s="29"/>
      <c r="D8" s="29"/>
      <c r="E8" s="29"/>
      <c r="F8" s="29"/>
      <c r="G8" s="29"/>
    </row>
    <row r="9" spans="1:7">
      <c r="A9" s="29"/>
      <c r="B9" s="29"/>
      <c r="C9" s="29"/>
      <c r="D9" s="42">
        <v>60</v>
      </c>
      <c r="E9" s="32" t="s">
        <v>88</v>
      </c>
      <c r="F9" s="52"/>
      <c r="G9" s="54">
        <f>+D9*F9</f>
        <v>0</v>
      </c>
    </row>
    <row r="10" spans="1:7" ht="63.75">
      <c r="A10" s="61">
        <v>3</v>
      </c>
      <c r="B10" s="25"/>
      <c r="C10" s="25" t="s">
        <v>207</v>
      </c>
      <c r="D10" s="25"/>
      <c r="E10" s="25"/>
      <c r="F10" s="25"/>
      <c r="G10" s="25"/>
    </row>
    <row r="11" spans="1:7">
      <c r="A11" s="29"/>
      <c r="B11" s="32" t="s">
        <v>40</v>
      </c>
      <c r="C11" s="36" t="s">
        <v>15</v>
      </c>
      <c r="D11" s="42">
        <v>160</v>
      </c>
      <c r="E11" s="32" t="s">
        <v>88</v>
      </c>
      <c r="F11" s="52"/>
      <c r="G11" s="54">
        <f>+D11*F11</f>
        <v>0</v>
      </c>
    </row>
    <row r="12" spans="1:7">
      <c r="A12" s="29"/>
      <c r="B12" s="29"/>
      <c r="C12" s="29"/>
      <c r="D12" s="29"/>
      <c r="E12" s="29"/>
      <c r="F12" s="29"/>
      <c r="G12" s="29"/>
    </row>
    <row r="13" spans="1:7">
      <c r="A13" s="29"/>
      <c r="B13" s="29"/>
      <c r="C13" s="29"/>
      <c r="D13" s="42">
        <v>80</v>
      </c>
      <c r="E13" s="29"/>
      <c r="F13" s="52"/>
      <c r="G13" s="54">
        <f>+D13*F13</f>
        <v>0</v>
      </c>
    </row>
    <row r="14" spans="1:7" ht="51">
      <c r="A14" s="61">
        <v>4</v>
      </c>
      <c r="B14" s="14"/>
      <c r="C14" s="25" t="s">
        <v>208</v>
      </c>
      <c r="D14" s="14"/>
      <c r="E14" s="14"/>
      <c r="F14" s="14"/>
      <c r="G14" s="14"/>
    </row>
    <row r="15" spans="1:7">
      <c r="A15" s="29"/>
      <c r="B15" s="32" t="s">
        <v>40</v>
      </c>
      <c r="C15" s="36" t="s">
        <v>15</v>
      </c>
      <c r="D15" s="42">
        <v>24</v>
      </c>
      <c r="E15" s="32"/>
      <c r="F15" s="52"/>
      <c r="G15" s="54">
        <f>+D15*F15</f>
        <v>0</v>
      </c>
    </row>
    <row r="16" spans="1:7">
      <c r="A16" s="29"/>
      <c r="B16" s="29"/>
      <c r="C16" s="29"/>
      <c r="D16" s="29"/>
      <c r="E16" s="29"/>
      <c r="F16" s="29"/>
      <c r="G16" s="29"/>
    </row>
    <row r="17" spans="1:7">
      <c r="A17" s="29"/>
      <c r="B17" s="29"/>
      <c r="C17" s="29"/>
      <c r="D17" s="42">
        <v>12</v>
      </c>
      <c r="E17" s="32" t="s">
        <v>181</v>
      </c>
      <c r="F17" s="52"/>
      <c r="G17" s="54">
        <f>+D17*F17</f>
        <v>0</v>
      </c>
    </row>
    <row r="18" spans="1:7" ht="51">
      <c r="A18" s="61">
        <v>5</v>
      </c>
      <c r="B18" s="14"/>
      <c r="C18" s="25" t="s">
        <v>209</v>
      </c>
      <c r="D18" s="14"/>
      <c r="E18" s="14"/>
      <c r="F18" s="14"/>
      <c r="G18" s="14"/>
    </row>
    <row r="19" spans="1:7">
      <c r="A19" s="29"/>
      <c r="B19" s="32" t="s">
        <v>40</v>
      </c>
      <c r="C19" s="36" t="s">
        <v>15</v>
      </c>
      <c r="D19" s="42">
        <v>16</v>
      </c>
      <c r="E19" s="32" t="s">
        <v>181</v>
      </c>
      <c r="F19" s="52"/>
      <c r="G19" s="54">
        <f>+D19*F19</f>
        <v>0</v>
      </c>
    </row>
    <row r="20" spans="1:7">
      <c r="A20" s="29"/>
      <c r="B20" s="29"/>
      <c r="C20" s="29"/>
      <c r="D20" s="29"/>
      <c r="E20" s="29"/>
      <c r="F20" s="29"/>
      <c r="G20" s="29"/>
    </row>
    <row r="21" spans="1:7">
      <c r="A21" s="178"/>
      <c r="B21" s="179"/>
      <c r="C21" s="180"/>
      <c r="D21" s="42">
        <v>8</v>
      </c>
      <c r="E21" s="32" t="s">
        <v>181</v>
      </c>
      <c r="F21" s="54"/>
      <c r="G21" s="54">
        <f>+D21*F21</f>
        <v>0</v>
      </c>
    </row>
    <row r="22" spans="1:7">
      <c r="A22" s="121"/>
      <c r="B22" s="62"/>
      <c r="C22" s="63"/>
      <c r="D22" s="146"/>
      <c r="E22" s="88"/>
      <c r="F22" s="147"/>
      <c r="G22" s="54"/>
    </row>
    <row r="23" spans="1:7">
      <c r="A23" s="29"/>
      <c r="B23" s="29"/>
      <c r="C23" s="29"/>
      <c r="D23" s="175" t="s">
        <v>202</v>
      </c>
      <c r="E23" s="176"/>
      <c r="F23" s="177"/>
      <c r="G23" s="64">
        <f>SUM(G2:G22)</f>
        <v>0</v>
      </c>
    </row>
  </sheetData>
  <mergeCells count="2">
    <mergeCell ref="A21:C21"/>
    <mergeCell ref="D23:F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77"/>
  <sheetViews>
    <sheetView topLeftCell="A460" workbookViewId="0">
      <selection activeCell="E490" sqref="E490"/>
    </sheetView>
  </sheetViews>
  <sheetFormatPr defaultRowHeight="12.75"/>
  <cols>
    <col min="1" max="1" width="4.6640625" style="12" customWidth="1"/>
    <col min="2" max="2" width="46.83203125" style="12" customWidth="1"/>
    <col min="3" max="3" width="7.83203125" style="12" customWidth="1"/>
    <col min="4" max="4" width="8" style="12" customWidth="1"/>
    <col min="5" max="5" width="9.1640625" style="12" bestFit="1" customWidth="1"/>
    <col min="6" max="7" width="7.83203125" style="12" customWidth="1"/>
    <col min="8" max="8" width="9.5" style="12" customWidth="1"/>
    <col min="9" max="9" width="4.83203125" style="12" customWidth="1"/>
    <col min="10" max="10" width="14.1640625" style="12" customWidth="1"/>
    <col min="11" max="16384" width="9.33203125" style="12"/>
  </cols>
  <sheetData>
    <row r="1" spans="1:9">
      <c r="A1" s="194" t="s">
        <v>161</v>
      </c>
      <c r="B1" s="196" t="s">
        <v>210</v>
      </c>
      <c r="C1" s="196" t="s">
        <v>148</v>
      </c>
      <c r="D1" s="29"/>
      <c r="E1" s="198" t="s">
        <v>211</v>
      </c>
      <c r="F1" s="199"/>
      <c r="G1" s="200"/>
      <c r="H1" s="201" t="s">
        <v>34</v>
      </c>
      <c r="I1" s="194" t="s">
        <v>35</v>
      </c>
    </row>
    <row r="2" spans="1:9">
      <c r="A2" s="195"/>
      <c r="B2" s="197"/>
      <c r="C2" s="197"/>
      <c r="D2" s="29"/>
      <c r="E2" s="27" t="s">
        <v>212</v>
      </c>
      <c r="F2" s="65" t="s">
        <v>213</v>
      </c>
      <c r="G2" s="27" t="s">
        <v>214</v>
      </c>
      <c r="H2" s="202"/>
      <c r="I2" s="195"/>
    </row>
    <row r="3" spans="1:9" ht="76.5">
      <c r="A3" s="66">
        <v>1.01</v>
      </c>
      <c r="B3" s="25" t="s">
        <v>215</v>
      </c>
      <c r="C3" s="25"/>
      <c r="D3" s="25"/>
      <c r="E3" s="25"/>
      <c r="F3" s="25"/>
      <c r="G3" s="25"/>
      <c r="H3" s="25"/>
      <c r="I3" s="25"/>
    </row>
    <row r="4" spans="1:9" ht="25.5">
      <c r="A4" s="29"/>
      <c r="B4" s="67" t="s">
        <v>216</v>
      </c>
      <c r="C4" s="42">
        <v>1</v>
      </c>
      <c r="D4" s="29"/>
      <c r="E4" s="52">
        <v>21500</v>
      </c>
      <c r="F4" s="29"/>
      <c r="G4" s="29"/>
      <c r="H4" s="52">
        <v>21500</v>
      </c>
      <c r="I4" s="13" t="s">
        <v>41</v>
      </c>
    </row>
    <row r="5" spans="1:9" ht="25.5">
      <c r="A5" s="29"/>
      <c r="B5" s="46" t="s">
        <v>217</v>
      </c>
      <c r="C5" s="29"/>
      <c r="D5" s="29"/>
      <c r="E5" s="29"/>
      <c r="F5" s="29"/>
      <c r="G5" s="29"/>
      <c r="H5" s="68">
        <v>21500</v>
      </c>
      <c r="I5" s="46" t="s">
        <v>41</v>
      </c>
    </row>
    <row r="6" spans="1:9" ht="76.5">
      <c r="A6" s="66">
        <v>1.02</v>
      </c>
      <c r="B6" s="25" t="s">
        <v>218</v>
      </c>
      <c r="C6" s="14"/>
      <c r="D6" s="14"/>
      <c r="E6" s="14"/>
      <c r="F6" s="14"/>
      <c r="G6" s="14"/>
      <c r="H6" s="14"/>
      <c r="I6" s="14"/>
    </row>
    <row r="7" spans="1:9">
      <c r="A7" s="29"/>
      <c r="B7" s="32" t="s">
        <v>219</v>
      </c>
      <c r="C7" s="69">
        <v>4</v>
      </c>
      <c r="D7" s="29"/>
      <c r="E7" s="70">
        <v>62.33</v>
      </c>
      <c r="F7" s="70">
        <v>4</v>
      </c>
      <c r="G7" s="71">
        <v>4.5</v>
      </c>
      <c r="H7" s="52">
        <v>4487.76</v>
      </c>
      <c r="I7" s="13" t="s">
        <v>220</v>
      </c>
    </row>
    <row r="8" spans="1:9">
      <c r="A8" s="29"/>
      <c r="B8" s="32" t="s">
        <v>221</v>
      </c>
      <c r="C8" s="69">
        <v>10</v>
      </c>
      <c r="D8" s="29"/>
      <c r="E8" s="70">
        <v>20</v>
      </c>
      <c r="F8" s="70">
        <v>4</v>
      </c>
      <c r="G8" s="71">
        <v>4.5</v>
      </c>
      <c r="H8" s="52">
        <v>3600</v>
      </c>
      <c r="I8" s="13" t="s">
        <v>220</v>
      </c>
    </row>
    <row r="9" spans="1:9">
      <c r="A9" s="29"/>
      <c r="B9" s="32" t="s">
        <v>222</v>
      </c>
      <c r="C9" s="69">
        <v>2</v>
      </c>
      <c r="D9" s="29"/>
      <c r="E9" s="70">
        <v>10</v>
      </c>
      <c r="F9" s="70">
        <v>4</v>
      </c>
      <c r="G9" s="71">
        <v>4.5</v>
      </c>
      <c r="H9" s="52">
        <v>360</v>
      </c>
      <c r="I9" s="13" t="s">
        <v>220</v>
      </c>
    </row>
    <row r="10" spans="1:9">
      <c r="A10" s="29"/>
      <c r="B10" s="32" t="s">
        <v>223</v>
      </c>
      <c r="C10" s="69">
        <v>1</v>
      </c>
      <c r="D10" s="29"/>
      <c r="E10" s="70">
        <v>16</v>
      </c>
      <c r="F10" s="70">
        <v>4</v>
      </c>
      <c r="G10" s="71">
        <v>4.5</v>
      </c>
      <c r="H10" s="52">
        <v>288</v>
      </c>
      <c r="I10" s="13" t="s">
        <v>220</v>
      </c>
    </row>
    <row r="11" spans="1:9">
      <c r="A11" s="29"/>
      <c r="B11" s="32" t="s">
        <v>224</v>
      </c>
      <c r="C11" s="69">
        <v>2</v>
      </c>
      <c r="D11" s="29"/>
      <c r="E11" s="70">
        <v>18</v>
      </c>
      <c r="F11" s="70">
        <v>4</v>
      </c>
      <c r="G11" s="71">
        <v>4.5</v>
      </c>
      <c r="H11" s="52">
        <v>648</v>
      </c>
      <c r="I11" s="13" t="s">
        <v>220</v>
      </c>
    </row>
    <row r="12" spans="1:9">
      <c r="A12" s="29"/>
      <c r="B12" s="32" t="s">
        <v>225</v>
      </c>
      <c r="C12" s="69">
        <v>8</v>
      </c>
      <c r="D12" s="29"/>
      <c r="E12" s="70">
        <v>20</v>
      </c>
      <c r="F12" s="70">
        <v>4</v>
      </c>
      <c r="G12" s="71">
        <v>4.5</v>
      </c>
      <c r="H12" s="52">
        <v>2880</v>
      </c>
      <c r="I12" s="13" t="s">
        <v>220</v>
      </c>
    </row>
    <row r="13" spans="1:9">
      <c r="A13" s="29"/>
      <c r="B13" s="32" t="s">
        <v>219</v>
      </c>
      <c r="C13" s="69">
        <v>1</v>
      </c>
      <c r="D13" s="29"/>
      <c r="E13" s="70">
        <v>366</v>
      </c>
      <c r="F13" s="70">
        <v>4</v>
      </c>
      <c r="G13" s="71">
        <v>4.5</v>
      </c>
      <c r="H13" s="52">
        <v>6588</v>
      </c>
      <c r="I13" s="13" t="s">
        <v>220</v>
      </c>
    </row>
    <row r="14" spans="1:9">
      <c r="A14" s="29"/>
      <c r="B14" s="32" t="s">
        <v>226</v>
      </c>
      <c r="C14" s="69">
        <v>4</v>
      </c>
      <c r="D14" s="29"/>
      <c r="E14" s="70">
        <v>65.25</v>
      </c>
      <c r="F14" s="70">
        <v>4</v>
      </c>
      <c r="G14" s="71">
        <v>4.5</v>
      </c>
      <c r="H14" s="52">
        <v>4698</v>
      </c>
      <c r="I14" s="13" t="s">
        <v>220</v>
      </c>
    </row>
    <row r="15" spans="1:9">
      <c r="A15" s="29"/>
      <c r="B15" s="32" t="s">
        <v>227</v>
      </c>
      <c r="C15" s="69">
        <v>2</v>
      </c>
      <c r="D15" s="29"/>
      <c r="E15" s="70"/>
      <c r="F15" s="70">
        <v>4</v>
      </c>
      <c r="G15" s="71">
        <v>4.5</v>
      </c>
      <c r="H15" s="52">
        <v>4932</v>
      </c>
      <c r="I15" s="13" t="s">
        <v>220</v>
      </c>
    </row>
    <row r="16" spans="1:9">
      <c r="A16" s="29"/>
      <c r="B16" s="32" t="s">
        <v>228</v>
      </c>
      <c r="C16" s="69">
        <v>3</v>
      </c>
      <c r="D16" s="29"/>
      <c r="E16" s="70">
        <v>20</v>
      </c>
      <c r="F16" s="70">
        <v>4</v>
      </c>
      <c r="G16" s="71">
        <v>4.5</v>
      </c>
      <c r="H16" s="52">
        <v>1080</v>
      </c>
      <c r="I16" s="13" t="s">
        <v>220</v>
      </c>
    </row>
    <row r="17" spans="1:9">
      <c r="A17" s="29"/>
      <c r="B17" s="32" t="s">
        <v>229</v>
      </c>
      <c r="C17" s="69">
        <v>1</v>
      </c>
      <c r="D17" s="29"/>
      <c r="E17" s="70">
        <v>120</v>
      </c>
      <c r="F17" s="70">
        <v>4</v>
      </c>
      <c r="G17" s="71">
        <v>4.5</v>
      </c>
      <c r="H17" s="52">
        <v>2160</v>
      </c>
      <c r="I17" s="13" t="s">
        <v>220</v>
      </c>
    </row>
    <row r="18" spans="1:9">
      <c r="A18" s="29"/>
      <c r="B18" s="32" t="s">
        <v>230</v>
      </c>
      <c r="C18" s="69">
        <v>1</v>
      </c>
      <c r="D18" s="29"/>
      <c r="E18" s="70">
        <v>46</v>
      </c>
      <c r="F18" s="70">
        <v>4</v>
      </c>
      <c r="G18" s="71">
        <v>4.5</v>
      </c>
      <c r="H18" s="52">
        <v>828</v>
      </c>
      <c r="I18" s="13" t="s">
        <v>220</v>
      </c>
    </row>
    <row r="19" spans="1:9">
      <c r="A19" s="29"/>
      <c r="B19" s="29"/>
      <c r="C19" s="29"/>
      <c r="D19" s="29"/>
      <c r="E19" s="29"/>
      <c r="F19" s="29"/>
      <c r="G19" s="29"/>
      <c r="H19" s="29"/>
      <c r="I19" s="29"/>
    </row>
    <row r="20" spans="1:9">
      <c r="A20" s="29"/>
      <c r="B20" s="32" t="s">
        <v>231</v>
      </c>
      <c r="C20" s="69">
        <v>1</v>
      </c>
      <c r="D20" s="29"/>
      <c r="E20" s="72">
        <v>4.5</v>
      </c>
      <c r="F20" s="70">
        <v>4</v>
      </c>
      <c r="G20" s="71">
        <v>4.5</v>
      </c>
      <c r="H20" s="52">
        <v>81</v>
      </c>
      <c r="I20" s="13" t="s">
        <v>220</v>
      </c>
    </row>
    <row r="21" spans="1:9">
      <c r="A21" s="29"/>
      <c r="B21" s="32" t="s">
        <v>232</v>
      </c>
      <c r="C21" s="69">
        <v>5</v>
      </c>
      <c r="D21" s="29"/>
      <c r="E21" s="72">
        <v>5.5</v>
      </c>
      <c r="F21" s="70">
        <v>4</v>
      </c>
      <c r="G21" s="71">
        <v>4.5</v>
      </c>
      <c r="H21" s="52">
        <v>495</v>
      </c>
      <c r="I21" s="13" t="s">
        <v>220</v>
      </c>
    </row>
    <row r="22" spans="1:9">
      <c r="A22" s="29"/>
      <c r="B22" s="32" t="s">
        <v>233</v>
      </c>
      <c r="C22" s="69">
        <v>17</v>
      </c>
      <c r="D22" s="29"/>
      <c r="E22" s="72">
        <v>4</v>
      </c>
      <c r="F22" s="70">
        <v>4</v>
      </c>
      <c r="G22" s="71">
        <v>4.5</v>
      </c>
      <c r="H22" s="52">
        <v>1224</v>
      </c>
      <c r="I22" s="13" t="s">
        <v>220</v>
      </c>
    </row>
    <row r="23" spans="1:9">
      <c r="A23" s="29"/>
      <c r="B23" s="32" t="s">
        <v>234</v>
      </c>
      <c r="C23" s="69">
        <v>5</v>
      </c>
      <c r="D23" s="29"/>
      <c r="E23" s="72">
        <v>4</v>
      </c>
      <c r="F23" s="70">
        <v>9</v>
      </c>
      <c r="G23" s="71">
        <v>4.5</v>
      </c>
      <c r="H23" s="52">
        <v>810</v>
      </c>
      <c r="I23" s="13" t="s">
        <v>220</v>
      </c>
    </row>
    <row r="24" spans="1:9">
      <c r="A24" s="29"/>
      <c r="B24" s="32" t="s">
        <v>235</v>
      </c>
      <c r="C24" s="69">
        <v>5</v>
      </c>
      <c r="D24" s="29"/>
      <c r="E24" s="72">
        <v>4</v>
      </c>
      <c r="F24" s="70">
        <v>5</v>
      </c>
      <c r="G24" s="71">
        <v>4.5</v>
      </c>
      <c r="H24" s="52">
        <v>450</v>
      </c>
      <c r="I24" s="13" t="s">
        <v>220</v>
      </c>
    </row>
    <row r="25" spans="1:9">
      <c r="A25" s="29"/>
      <c r="B25" s="29"/>
      <c r="C25" s="29"/>
      <c r="D25" s="29"/>
      <c r="E25" s="29"/>
      <c r="F25" s="29"/>
      <c r="G25" s="29"/>
      <c r="H25" s="29"/>
      <c r="I25" s="29"/>
    </row>
    <row r="26" spans="1:9" ht="25.5">
      <c r="A26" s="29"/>
      <c r="B26" s="46" t="s">
        <v>217</v>
      </c>
      <c r="C26" s="29"/>
      <c r="D26" s="29"/>
      <c r="E26" s="29"/>
      <c r="F26" s="29"/>
      <c r="G26" s="29"/>
      <c r="H26" s="68">
        <v>35609.760000000002</v>
      </c>
      <c r="I26" s="46" t="s">
        <v>43</v>
      </c>
    </row>
    <row r="27" spans="1:9" ht="63.75">
      <c r="A27" s="66">
        <v>1.03</v>
      </c>
      <c r="B27" s="25" t="s">
        <v>236</v>
      </c>
      <c r="C27" s="14"/>
      <c r="D27" s="14"/>
      <c r="E27" s="14"/>
      <c r="F27" s="14"/>
      <c r="G27" s="14"/>
      <c r="H27" s="14"/>
      <c r="I27" s="14"/>
    </row>
    <row r="28" spans="1:9" ht="25.5">
      <c r="A28" s="29"/>
      <c r="B28" s="32" t="s">
        <v>237</v>
      </c>
      <c r="C28" s="42">
        <v>15</v>
      </c>
      <c r="D28" s="29"/>
      <c r="E28" s="70">
        <v>14.58</v>
      </c>
      <c r="F28" s="73">
        <v>20</v>
      </c>
      <c r="G28" s="69">
        <v>3.5</v>
      </c>
      <c r="H28" s="52">
        <v>15309</v>
      </c>
      <c r="I28" s="13" t="s">
        <v>43</v>
      </c>
    </row>
    <row r="29" spans="1:9" ht="25.5">
      <c r="A29" s="29"/>
      <c r="B29" s="32" t="s">
        <v>238</v>
      </c>
      <c r="C29" s="42">
        <v>1</v>
      </c>
      <c r="D29" s="29"/>
      <c r="E29" s="70">
        <v>14.58</v>
      </c>
      <c r="F29" s="73">
        <v>20</v>
      </c>
      <c r="G29" s="69">
        <v>3.5</v>
      </c>
      <c r="H29" s="52">
        <v>1020.6</v>
      </c>
      <c r="I29" s="13" t="s">
        <v>43</v>
      </c>
    </row>
    <row r="30" spans="1:9" ht="25.5">
      <c r="A30" s="29"/>
      <c r="B30" s="32" t="s">
        <v>239</v>
      </c>
      <c r="C30" s="42">
        <v>1</v>
      </c>
      <c r="D30" s="29"/>
      <c r="E30" s="70">
        <v>10.25</v>
      </c>
      <c r="F30" s="70">
        <v>7.25</v>
      </c>
      <c r="G30" s="69">
        <v>3.5</v>
      </c>
      <c r="H30" s="52">
        <v>260.08999999999997</v>
      </c>
      <c r="I30" s="13" t="s">
        <v>43</v>
      </c>
    </row>
    <row r="31" spans="1:9" ht="25.5">
      <c r="A31" s="29"/>
      <c r="B31" s="32" t="s">
        <v>240</v>
      </c>
      <c r="C31" s="42">
        <v>1</v>
      </c>
      <c r="D31" s="29"/>
      <c r="E31" s="70">
        <v>14.58</v>
      </c>
      <c r="F31" s="73">
        <v>20</v>
      </c>
      <c r="G31" s="69">
        <v>3.5</v>
      </c>
      <c r="H31" s="52">
        <v>1020.6</v>
      </c>
      <c r="I31" s="13" t="s">
        <v>43</v>
      </c>
    </row>
    <row r="32" spans="1:9" ht="25.5">
      <c r="A32" s="29"/>
      <c r="B32" s="32" t="s">
        <v>241</v>
      </c>
      <c r="C32" s="42">
        <v>1</v>
      </c>
      <c r="D32" s="29"/>
      <c r="E32" s="70">
        <v>14.58</v>
      </c>
      <c r="F32" s="73">
        <v>16</v>
      </c>
      <c r="G32" s="69">
        <v>3.5</v>
      </c>
      <c r="H32" s="52">
        <v>816.48</v>
      </c>
      <c r="I32" s="13" t="s">
        <v>43</v>
      </c>
    </row>
    <row r="33" spans="1:9" ht="25.5">
      <c r="A33" s="29"/>
      <c r="B33" s="32" t="s">
        <v>242</v>
      </c>
      <c r="C33" s="42">
        <v>1</v>
      </c>
      <c r="D33" s="29"/>
      <c r="E33" s="42">
        <v>20</v>
      </c>
      <c r="F33" s="73">
        <v>20</v>
      </c>
      <c r="G33" s="69">
        <v>3.5</v>
      </c>
      <c r="H33" s="52">
        <v>1400</v>
      </c>
      <c r="I33" s="13" t="s">
        <v>43</v>
      </c>
    </row>
    <row r="34" spans="1:9" ht="25.5">
      <c r="A34" s="29"/>
      <c r="B34" s="32" t="s">
        <v>243</v>
      </c>
      <c r="C34" s="42">
        <v>1</v>
      </c>
      <c r="D34" s="29"/>
      <c r="E34" s="42">
        <v>20</v>
      </c>
      <c r="F34" s="73">
        <v>20</v>
      </c>
      <c r="G34" s="69">
        <v>3.5</v>
      </c>
      <c r="H34" s="52">
        <v>1400</v>
      </c>
      <c r="I34" s="13" t="s">
        <v>43</v>
      </c>
    </row>
    <row r="35" spans="1:9" ht="25.5">
      <c r="A35" s="29"/>
      <c r="B35" s="32" t="s">
        <v>244</v>
      </c>
      <c r="C35" s="42">
        <v>2</v>
      </c>
      <c r="D35" s="29"/>
      <c r="E35" s="42">
        <v>14</v>
      </c>
      <c r="F35" s="73">
        <v>20</v>
      </c>
      <c r="G35" s="69">
        <v>3.5</v>
      </c>
      <c r="H35" s="52">
        <v>1960</v>
      </c>
      <c r="I35" s="13" t="s">
        <v>43</v>
      </c>
    </row>
    <row r="36" spans="1:9" ht="25.5">
      <c r="A36" s="29"/>
      <c r="B36" s="32" t="s">
        <v>245</v>
      </c>
      <c r="C36" s="42">
        <v>1</v>
      </c>
      <c r="D36" s="29"/>
      <c r="E36" s="42">
        <v>37</v>
      </c>
      <c r="F36" s="73">
        <v>26</v>
      </c>
      <c r="G36" s="69">
        <v>3.5</v>
      </c>
      <c r="H36" s="52">
        <v>3367</v>
      </c>
      <c r="I36" s="13" t="s">
        <v>43</v>
      </c>
    </row>
    <row r="37" spans="1:9" ht="25.5">
      <c r="A37" s="29"/>
      <c r="B37" s="32" t="s">
        <v>246</v>
      </c>
      <c r="C37" s="42">
        <v>1</v>
      </c>
      <c r="D37" s="29"/>
      <c r="E37" s="42">
        <v>9</v>
      </c>
      <c r="F37" s="70">
        <v>7.25</v>
      </c>
      <c r="G37" s="69">
        <v>3.5</v>
      </c>
      <c r="H37" s="52">
        <v>228.38</v>
      </c>
      <c r="I37" s="13" t="s">
        <v>43</v>
      </c>
    </row>
    <row r="38" spans="1:9" ht="25.5">
      <c r="A38" s="29"/>
      <c r="B38" s="32" t="s">
        <v>246</v>
      </c>
      <c r="C38" s="42">
        <v>1</v>
      </c>
      <c r="D38" s="29"/>
      <c r="E38" s="42">
        <v>22</v>
      </c>
      <c r="F38" s="73">
        <v>11</v>
      </c>
      <c r="G38" s="69">
        <v>3.5</v>
      </c>
      <c r="H38" s="52">
        <v>847</v>
      </c>
      <c r="I38" s="13" t="s">
        <v>43</v>
      </c>
    </row>
    <row r="39" spans="1:9" ht="25.5">
      <c r="A39" s="29"/>
      <c r="B39" s="32" t="s">
        <v>247</v>
      </c>
      <c r="C39" s="42">
        <v>2</v>
      </c>
      <c r="D39" s="29"/>
      <c r="E39" s="42">
        <v>140</v>
      </c>
      <c r="F39" s="73">
        <v>8</v>
      </c>
      <c r="G39" s="69">
        <v>3.5</v>
      </c>
      <c r="H39" s="52">
        <v>7840</v>
      </c>
      <c r="I39" s="13" t="s">
        <v>43</v>
      </c>
    </row>
    <row r="40" spans="1:9" ht="25.5">
      <c r="A40" s="29"/>
      <c r="B40" s="32" t="s">
        <v>247</v>
      </c>
      <c r="C40" s="42">
        <v>2</v>
      </c>
      <c r="D40" s="29"/>
      <c r="E40" s="42">
        <v>74</v>
      </c>
      <c r="F40" s="73">
        <v>8</v>
      </c>
      <c r="G40" s="69">
        <v>3.5</v>
      </c>
      <c r="H40" s="52">
        <v>4144</v>
      </c>
      <c r="I40" s="13" t="s">
        <v>43</v>
      </c>
    </row>
    <row r="41" spans="1:9" ht="25.5">
      <c r="A41" s="29"/>
      <c r="B41" s="32" t="s">
        <v>248</v>
      </c>
      <c r="C41" s="42">
        <v>1</v>
      </c>
      <c r="D41" s="29"/>
      <c r="E41" s="52">
        <v>6851</v>
      </c>
      <c r="F41" s="74" t="s">
        <v>249</v>
      </c>
      <c r="G41" s="69">
        <v>2.5</v>
      </c>
      <c r="H41" s="52">
        <v>17127.5</v>
      </c>
      <c r="I41" s="13" t="s">
        <v>43</v>
      </c>
    </row>
    <row r="42" spans="1:9" ht="25.5">
      <c r="A42" s="29"/>
      <c r="B42" s="29"/>
      <c r="C42" s="29"/>
      <c r="D42" s="29"/>
      <c r="E42" s="29"/>
      <c r="F42" s="29"/>
      <c r="G42" s="29"/>
      <c r="H42" s="68">
        <v>56740.65</v>
      </c>
      <c r="I42" s="46" t="s">
        <v>43</v>
      </c>
    </row>
    <row r="43" spans="1:9" ht="25.5">
      <c r="A43" s="29"/>
      <c r="B43" s="75" t="s">
        <v>250</v>
      </c>
      <c r="C43" s="42">
        <v>1</v>
      </c>
      <c r="D43" s="29"/>
      <c r="E43" s="70">
        <v>306</v>
      </c>
      <c r="F43" s="70">
        <v>2</v>
      </c>
      <c r="G43" s="69">
        <v>3.5</v>
      </c>
      <c r="H43" s="52">
        <v>612</v>
      </c>
      <c r="I43" s="13" t="s">
        <v>43</v>
      </c>
    </row>
    <row r="44" spans="1:9" ht="25.5">
      <c r="A44" s="29"/>
      <c r="B44" s="75" t="s">
        <v>251</v>
      </c>
      <c r="C44" s="42">
        <v>3</v>
      </c>
      <c r="D44" s="29"/>
      <c r="E44" s="70">
        <v>50</v>
      </c>
      <c r="F44" s="70">
        <v>1.5</v>
      </c>
      <c r="G44" s="69">
        <v>3.5</v>
      </c>
      <c r="H44" s="52">
        <v>225</v>
      </c>
      <c r="I44" s="13" t="s">
        <v>43</v>
      </c>
    </row>
    <row r="45" spans="1:9" ht="25.5">
      <c r="A45" s="29"/>
      <c r="B45" s="32" t="s">
        <v>252</v>
      </c>
      <c r="C45" s="42">
        <v>2</v>
      </c>
      <c r="D45" s="29"/>
      <c r="E45" s="70">
        <v>12.25</v>
      </c>
      <c r="F45" s="70">
        <v>8</v>
      </c>
      <c r="G45" s="69">
        <v>3.5</v>
      </c>
      <c r="H45" s="52">
        <v>196</v>
      </c>
      <c r="I45" s="13" t="s">
        <v>43</v>
      </c>
    </row>
    <row r="46" spans="1:9" ht="25.5">
      <c r="A46" s="29"/>
      <c r="B46" s="32" t="s">
        <v>253</v>
      </c>
      <c r="C46" s="42">
        <v>2</v>
      </c>
      <c r="D46" s="29"/>
      <c r="E46" s="72">
        <v>9.5</v>
      </c>
      <c r="F46" s="70">
        <v>6</v>
      </c>
      <c r="G46" s="69">
        <v>3.5</v>
      </c>
      <c r="H46" s="52">
        <v>114</v>
      </c>
      <c r="I46" s="13" t="s">
        <v>43</v>
      </c>
    </row>
    <row r="47" spans="1:9" ht="25.5">
      <c r="A47" s="29"/>
      <c r="B47" s="29"/>
      <c r="C47" s="29"/>
      <c r="D47" s="29"/>
      <c r="E47" s="29"/>
      <c r="F47" s="29"/>
      <c r="G47" s="27" t="s">
        <v>183</v>
      </c>
      <c r="H47" s="68">
        <v>57887.65</v>
      </c>
      <c r="I47" s="46" t="s">
        <v>43</v>
      </c>
    </row>
    <row r="48" spans="1:9">
      <c r="A48" s="29"/>
      <c r="B48" s="13" t="s">
        <v>254</v>
      </c>
      <c r="C48" s="29"/>
      <c r="D48" s="29"/>
      <c r="E48" s="29"/>
      <c r="F48" s="29"/>
      <c r="G48" s="29"/>
      <c r="H48" s="29"/>
      <c r="I48" s="29"/>
    </row>
    <row r="49" spans="1:9" ht="25.5">
      <c r="A49" s="29"/>
      <c r="B49" s="13" t="s">
        <v>255</v>
      </c>
      <c r="C49" s="42">
        <v>1</v>
      </c>
      <c r="D49" s="29"/>
      <c r="E49" s="70">
        <v>1978.32</v>
      </c>
      <c r="F49" s="29"/>
      <c r="G49" s="29"/>
      <c r="H49" s="52">
        <v>1978.32</v>
      </c>
      <c r="I49" s="13" t="s">
        <v>43</v>
      </c>
    </row>
    <row r="50" spans="1:9" ht="25.5">
      <c r="A50" s="29"/>
      <c r="B50" s="13" t="s">
        <v>256</v>
      </c>
      <c r="C50" s="42">
        <v>1</v>
      </c>
      <c r="D50" s="29"/>
      <c r="E50" s="70">
        <v>6800</v>
      </c>
      <c r="F50" s="29"/>
      <c r="G50" s="29"/>
      <c r="H50" s="52">
        <v>6800</v>
      </c>
      <c r="I50" s="13" t="s">
        <v>43</v>
      </c>
    </row>
    <row r="51" spans="1:9" ht="25.5">
      <c r="A51" s="29"/>
      <c r="B51" s="29"/>
      <c r="C51" s="29"/>
      <c r="D51" s="29"/>
      <c r="E51" s="29"/>
      <c r="F51" s="29"/>
      <c r="G51" s="27" t="s">
        <v>213</v>
      </c>
      <c r="H51" s="68">
        <v>8778.32</v>
      </c>
      <c r="I51" s="46" t="s">
        <v>43</v>
      </c>
    </row>
    <row r="52" spans="1:9" ht="25.5">
      <c r="A52" s="29"/>
      <c r="B52" s="46" t="s">
        <v>217</v>
      </c>
      <c r="C52" s="29"/>
      <c r="D52" s="29"/>
      <c r="E52" s="29"/>
      <c r="F52" s="29"/>
      <c r="G52" s="29"/>
      <c r="H52" s="68">
        <v>49109.33</v>
      </c>
      <c r="I52" s="46" t="s">
        <v>43</v>
      </c>
    </row>
    <row r="53" spans="1:9" ht="51">
      <c r="A53" s="69">
        <v>1.05</v>
      </c>
      <c r="B53" s="25" t="s">
        <v>257</v>
      </c>
      <c r="C53" s="14"/>
      <c r="D53" s="14"/>
      <c r="E53" s="14"/>
      <c r="F53" s="14"/>
      <c r="G53" s="14"/>
      <c r="H53" s="14"/>
      <c r="I53" s="14"/>
    </row>
    <row r="54" spans="1:9" ht="25.5">
      <c r="A54" s="29"/>
      <c r="B54" s="29"/>
      <c r="C54" s="42">
        <v>1</v>
      </c>
      <c r="D54" s="29"/>
      <c r="E54" s="52">
        <v>19800</v>
      </c>
      <c r="F54" s="76" t="s">
        <v>111</v>
      </c>
      <c r="G54" s="69">
        <v>2.5</v>
      </c>
      <c r="H54" s="52">
        <v>49500</v>
      </c>
      <c r="I54" s="13" t="s">
        <v>43</v>
      </c>
    </row>
    <row r="55" spans="1:9" ht="25.5">
      <c r="A55" s="29"/>
      <c r="B55" s="46" t="s">
        <v>217</v>
      </c>
      <c r="C55" s="29"/>
      <c r="D55" s="29"/>
      <c r="E55" s="29"/>
      <c r="F55" s="29"/>
      <c r="G55" s="29"/>
      <c r="H55" s="68">
        <v>49500</v>
      </c>
      <c r="I55" s="46" t="s">
        <v>43</v>
      </c>
    </row>
    <row r="56" spans="1:9">
      <c r="A56" s="29"/>
      <c r="B56" s="29"/>
      <c r="C56" s="29"/>
      <c r="D56" s="29"/>
      <c r="E56" s="29"/>
      <c r="F56" s="29"/>
      <c r="G56" s="29"/>
      <c r="H56" s="29"/>
      <c r="I56" s="29"/>
    </row>
    <row r="57" spans="1:9" ht="38.25">
      <c r="A57" s="69">
        <v>1.06</v>
      </c>
      <c r="B57" s="25" t="s">
        <v>258</v>
      </c>
      <c r="C57" s="14"/>
      <c r="D57" s="14"/>
      <c r="E57" s="14"/>
      <c r="F57" s="14"/>
      <c r="G57" s="14"/>
      <c r="H57" s="14"/>
      <c r="I57" s="14"/>
    </row>
    <row r="58" spans="1:9">
      <c r="A58" s="29"/>
      <c r="B58" s="13" t="s">
        <v>259</v>
      </c>
      <c r="C58" s="42">
        <v>1</v>
      </c>
      <c r="D58" s="29"/>
      <c r="E58" s="52">
        <v>12890</v>
      </c>
      <c r="F58" s="29"/>
      <c r="G58" s="29"/>
      <c r="H58" s="52">
        <v>12890</v>
      </c>
      <c r="I58" s="13" t="s">
        <v>41</v>
      </c>
    </row>
    <row r="59" spans="1:9">
      <c r="A59" s="29"/>
      <c r="B59" s="13" t="s">
        <v>260</v>
      </c>
      <c r="C59" s="42">
        <v>2</v>
      </c>
      <c r="D59" s="29"/>
      <c r="E59" s="70">
        <v>1455</v>
      </c>
      <c r="F59" s="70">
        <v>4</v>
      </c>
      <c r="G59" s="29"/>
      <c r="H59" s="52">
        <v>11640</v>
      </c>
      <c r="I59" s="13" t="s">
        <v>41</v>
      </c>
    </row>
    <row r="60" spans="1:9">
      <c r="A60" s="29"/>
      <c r="B60" s="13" t="s">
        <v>261</v>
      </c>
      <c r="C60" s="42">
        <v>1</v>
      </c>
      <c r="D60" s="29"/>
      <c r="E60" s="52">
        <v>12890</v>
      </c>
      <c r="F60" s="29"/>
      <c r="G60" s="29"/>
      <c r="H60" s="52">
        <v>12890</v>
      </c>
      <c r="I60" s="13" t="s">
        <v>41</v>
      </c>
    </row>
    <row r="61" spans="1:9" ht="25.5">
      <c r="A61" s="29"/>
      <c r="B61" s="46" t="s">
        <v>217</v>
      </c>
      <c r="C61" s="29"/>
      <c r="D61" s="29"/>
      <c r="E61" s="29"/>
      <c r="F61" s="29"/>
      <c r="G61" s="29"/>
      <c r="H61" s="68">
        <v>37420</v>
      </c>
      <c r="I61" s="46" t="s">
        <v>41</v>
      </c>
    </row>
    <row r="62" spans="1:9" ht="76.5">
      <c r="A62" s="69">
        <v>4.01</v>
      </c>
      <c r="B62" s="25" t="s">
        <v>262</v>
      </c>
      <c r="C62" s="25"/>
      <c r="D62" s="25"/>
      <c r="E62" s="25"/>
      <c r="F62" s="25"/>
      <c r="G62" s="25"/>
      <c r="H62" s="25"/>
      <c r="I62" s="25"/>
    </row>
    <row r="63" spans="1:9">
      <c r="A63" s="29"/>
      <c r="B63" s="77" t="s">
        <v>263</v>
      </c>
      <c r="C63" s="29"/>
      <c r="D63" s="29"/>
      <c r="E63" s="29"/>
      <c r="F63" s="29"/>
      <c r="G63" s="29"/>
      <c r="H63" s="29"/>
      <c r="I63" s="29"/>
    </row>
    <row r="64" spans="1:9" ht="25.5">
      <c r="A64" s="29"/>
      <c r="B64" s="32" t="s">
        <v>219</v>
      </c>
      <c r="C64" s="42">
        <v>4</v>
      </c>
      <c r="D64" s="29"/>
      <c r="E64" s="70">
        <v>62.33</v>
      </c>
      <c r="F64" s="73">
        <v>4</v>
      </c>
      <c r="G64" s="69">
        <v>0.25</v>
      </c>
      <c r="H64" s="52">
        <v>249.32</v>
      </c>
      <c r="I64" s="13" t="s">
        <v>43</v>
      </c>
    </row>
    <row r="65" spans="1:9" ht="25.5">
      <c r="A65" s="29"/>
      <c r="B65" s="32" t="s">
        <v>221</v>
      </c>
      <c r="C65" s="42">
        <v>10</v>
      </c>
      <c r="D65" s="29"/>
      <c r="E65" s="42">
        <v>20</v>
      </c>
      <c r="F65" s="73">
        <v>4</v>
      </c>
      <c r="G65" s="69">
        <v>0.25</v>
      </c>
      <c r="H65" s="52">
        <v>200</v>
      </c>
      <c r="I65" s="13" t="s">
        <v>43</v>
      </c>
    </row>
    <row r="66" spans="1:9" ht="25.5">
      <c r="A66" s="29"/>
      <c r="B66" s="32" t="s">
        <v>222</v>
      </c>
      <c r="C66" s="42">
        <v>2</v>
      </c>
      <c r="D66" s="29"/>
      <c r="E66" s="42">
        <v>10</v>
      </c>
      <c r="F66" s="73">
        <v>4</v>
      </c>
      <c r="G66" s="69">
        <v>0.25</v>
      </c>
      <c r="H66" s="52">
        <v>20</v>
      </c>
      <c r="I66" s="13" t="s">
        <v>43</v>
      </c>
    </row>
    <row r="67" spans="1:9" ht="25.5">
      <c r="A67" s="29"/>
      <c r="B67" s="32" t="s">
        <v>223</v>
      </c>
      <c r="C67" s="42">
        <v>1</v>
      </c>
      <c r="D67" s="29"/>
      <c r="E67" s="42">
        <v>16</v>
      </c>
      <c r="F67" s="73">
        <v>4</v>
      </c>
      <c r="G67" s="69">
        <v>0.25</v>
      </c>
      <c r="H67" s="52">
        <v>16</v>
      </c>
      <c r="I67" s="13" t="s">
        <v>43</v>
      </c>
    </row>
    <row r="68" spans="1:9" ht="25.5">
      <c r="A68" s="29"/>
      <c r="B68" s="32" t="s">
        <v>224</v>
      </c>
      <c r="C68" s="42">
        <v>2</v>
      </c>
      <c r="D68" s="29"/>
      <c r="E68" s="42">
        <v>18</v>
      </c>
      <c r="F68" s="73">
        <v>4</v>
      </c>
      <c r="G68" s="69">
        <v>0.25</v>
      </c>
      <c r="H68" s="52">
        <v>36</v>
      </c>
      <c r="I68" s="13" t="s">
        <v>43</v>
      </c>
    </row>
    <row r="69" spans="1:9" ht="25.5">
      <c r="A69" s="29"/>
      <c r="B69" s="32" t="s">
        <v>225</v>
      </c>
      <c r="C69" s="42">
        <v>8</v>
      </c>
      <c r="D69" s="29"/>
      <c r="E69" s="42">
        <v>20</v>
      </c>
      <c r="F69" s="73">
        <v>4</v>
      </c>
      <c r="G69" s="69">
        <v>0.25</v>
      </c>
      <c r="H69" s="52">
        <v>160</v>
      </c>
      <c r="I69" s="13" t="s">
        <v>43</v>
      </c>
    </row>
    <row r="70" spans="1:9" ht="25.5">
      <c r="A70" s="29"/>
      <c r="B70" s="32" t="s">
        <v>219</v>
      </c>
      <c r="C70" s="42">
        <v>1</v>
      </c>
      <c r="D70" s="29"/>
      <c r="E70" s="42">
        <v>366</v>
      </c>
      <c r="F70" s="42">
        <v>4</v>
      </c>
      <c r="G70" s="69">
        <v>0.25</v>
      </c>
      <c r="H70" s="52">
        <v>366</v>
      </c>
      <c r="I70" s="36" t="s">
        <v>43</v>
      </c>
    </row>
    <row r="71" spans="1:9" ht="25.5">
      <c r="A71" s="29"/>
      <c r="B71" s="32" t="s">
        <v>226</v>
      </c>
      <c r="C71" s="42">
        <v>4</v>
      </c>
      <c r="D71" s="29"/>
      <c r="E71" s="69">
        <v>65.25</v>
      </c>
      <c r="F71" s="42">
        <v>4</v>
      </c>
      <c r="G71" s="69">
        <v>0.25</v>
      </c>
      <c r="H71" s="52">
        <v>261</v>
      </c>
      <c r="I71" s="36" t="s">
        <v>43</v>
      </c>
    </row>
    <row r="72" spans="1:9" ht="25.5">
      <c r="A72" s="29"/>
      <c r="B72" s="32" t="s">
        <v>227</v>
      </c>
      <c r="C72" s="42">
        <v>2</v>
      </c>
      <c r="D72" s="29"/>
      <c r="E72" s="42">
        <v>137</v>
      </c>
      <c r="F72" s="42">
        <v>4</v>
      </c>
      <c r="G72" s="69">
        <v>0.25</v>
      </c>
      <c r="H72" s="52">
        <v>274</v>
      </c>
      <c r="I72" s="36" t="s">
        <v>43</v>
      </c>
    </row>
    <row r="73" spans="1:9" ht="25.5">
      <c r="A73" s="29"/>
      <c r="B73" s="32" t="s">
        <v>228</v>
      </c>
      <c r="C73" s="69">
        <v>3</v>
      </c>
      <c r="D73" s="29"/>
      <c r="E73" s="42">
        <v>20</v>
      </c>
      <c r="F73" s="42">
        <v>4</v>
      </c>
      <c r="G73" s="69">
        <v>0.25</v>
      </c>
      <c r="H73" s="52">
        <v>60</v>
      </c>
      <c r="I73" s="36" t="s">
        <v>43</v>
      </c>
    </row>
    <row r="74" spans="1:9" ht="25.5">
      <c r="A74" s="29"/>
      <c r="B74" s="32" t="s">
        <v>229</v>
      </c>
      <c r="C74" s="42">
        <v>1</v>
      </c>
      <c r="D74" s="29"/>
      <c r="E74" s="42">
        <v>120</v>
      </c>
      <c r="F74" s="42">
        <v>4</v>
      </c>
      <c r="G74" s="69">
        <v>0.25</v>
      </c>
      <c r="H74" s="52">
        <v>120</v>
      </c>
      <c r="I74" s="36" t="s">
        <v>43</v>
      </c>
    </row>
    <row r="75" spans="1:9" ht="25.5">
      <c r="A75" s="29"/>
      <c r="B75" s="32" t="s">
        <v>230</v>
      </c>
      <c r="C75" s="42">
        <v>1</v>
      </c>
      <c r="D75" s="29"/>
      <c r="E75" s="42">
        <v>46</v>
      </c>
      <c r="F75" s="42">
        <v>4</v>
      </c>
      <c r="G75" s="69">
        <v>0.25</v>
      </c>
      <c r="H75" s="52">
        <v>46</v>
      </c>
      <c r="I75" s="36" t="s">
        <v>43</v>
      </c>
    </row>
    <row r="76" spans="1:9">
      <c r="A76" s="29"/>
      <c r="B76" s="29"/>
      <c r="C76" s="29"/>
      <c r="D76" s="29"/>
      <c r="E76" s="29"/>
      <c r="F76" s="29"/>
      <c r="G76" s="29"/>
      <c r="H76" s="29"/>
      <c r="I76" s="29"/>
    </row>
    <row r="77" spans="1:9" ht="25.5">
      <c r="A77" s="29"/>
      <c r="B77" s="32" t="s">
        <v>231</v>
      </c>
      <c r="C77" s="42">
        <v>1</v>
      </c>
      <c r="D77" s="29"/>
      <c r="E77" s="71">
        <v>4.5</v>
      </c>
      <c r="F77" s="42">
        <v>4</v>
      </c>
      <c r="G77" s="69">
        <v>0.25</v>
      </c>
      <c r="H77" s="52">
        <v>4.5</v>
      </c>
      <c r="I77" s="36" t="s">
        <v>43</v>
      </c>
    </row>
    <row r="78" spans="1:9" ht="25.5">
      <c r="A78" s="29"/>
      <c r="B78" s="32" t="s">
        <v>232</v>
      </c>
      <c r="C78" s="42">
        <v>5</v>
      </c>
      <c r="D78" s="29"/>
      <c r="E78" s="71">
        <v>5.5</v>
      </c>
      <c r="F78" s="42">
        <v>4</v>
      </c>
      <c r="G78" s="69">
        <v>0.25</v>
      </c>
      <c r="H78" s="52">
        <v>27.5</v>
      </c>
      <c r="I78" s="36" t="s">
        <v>43</v>
      </c>
    </row>
    <row r="79" spans="1:9" ht="25.5">
      <c r="A79" s="29"/>
      <c r="B79" s="32" t="s">
        <v>233</v>
      </c>
      <c r="C79" s="42">
        <v>17</v>
      </c>
      <c r="D79" s="29"/>
      <c r="E79" s="42">
        <v>4</v>
      </c>
      <c r="F79" s="42">
        <v>4</v>
      </c>
      <c r="G79" s="69">
        <v>0.25</v>
      </c>
      <c r="H79" s="52">
        <v>68</v>
      </c>
      <c r="I79" s="36" t="s">
        <v>43</v>
      </c>
    </row>
    <row r="80" spans="1:9" ht="25.5">
      <c r="A80" s="29"/>
      <c r="B80" s="32" t="s">
        <v>234</v>
      </c>
      <c r="C80" s="42">
        <v>5</v>
      </c>
      <c r="D80" s="29"/>
      <c r="E80" s="42">
        <v>4</v>
      </c>
      <c r="F80" s="42">
        <v>9</v>
      </c>
      <c r="G80" s="69">
        <v>0.25</v>
      </c>
      <c r="H80" s="52">
        <v>45</v>
      </c>
      <c r="I80" s="36" t="s">
        <v>43</v>
      </c>
    </row>
    <row r="81" spans="1:9" ht="25.5">
      <c r="A81" s="29"/>
      <c r="B81" s="32" t="s">
        <v>235</v>
      </c>
      <c r="C81" s="42">
        <v>5</v>
      </c>
      <c r="D81" s="29"/>
      <c r="E81" s="42">
        <v>4</v>
      </c>
      <c r="F81" s="42">
        <v>5</v>
      </c>
      <c r="G81" s="69">
        <v>0.25</v>
      </c>
      <c r="H81" s="52">
        <v>25</v>
      </c>
      <c r="I81" s="36" t="s">
        <v>43</v>
      </c>
    </row>
    <row r="82" spans="1:9">
      <c r="A82" s="29"/>
      <c r="B82" s="29"/>
      <c r="C82" s="29"/>
      <c r="D82" s="29"/>
      <c r="E82" s="29"/>
      <c r="F82" s="29"/>
      <c r="G82" s="29"/>
      <c r="H82" s="29"/>
      <c r="I82" s="29"/>
    </row>
    <row r="83" spans="1:9" ht="25.5">
      <c r="A83" s="29"/>
      <c r="B83" s="46" t="s">
        <v>217</v>
      </c>
      <c r="C83" s="29"/>
      <c r="D83" s="29"/>
      <c r="E83" s="29"/>
      <c r="F83" s="29"/>
      <c r="G83" s="29"/>
      <c r="H83" s="68">
        <v>1978.32</v>
      </c>
      <c r="I83" s="19" t="s">
        <v>43</v>
      </c>
    </row>
    <row r="84" spans="1:9" ht="153">
      <c r="A84" s="66">
        <v>3.01</v>
      </c>
      <c r="B84" s="25" t="s">
        <v>264</v>
      </c>
      <c r="C84" s="25"/>
      <c r="D84" s="25"/>
      <c r="E84" s="25"/>
      <c r="F84" s="25"/>
      <c r="G84" s="25"/>
      <c r="H84" s="25"/>
      <c r="I84" s="25"/>
    </row>
    <row r="85" spans="1:9">
      <c r="A85" s="27" t="s">
        <v>183</v>
      </c>
      <c r="B85" s="19" t="s">
        <v>265</v>
      </c>
      <c r="C85" s="29"/>
      <c r="D85" s="29"/>
      <c r="E85" s="29"/>
      <c r="F85" s="29"/>
      <c r="G85" s="29"/>
      <c r="H85" s="29"/>
      <c r="I85" s="29"/>
    </row>
    <row r="86" spans="1:9">
      <c r="A86" s="29"/>
      <c r="B86" s="19" t="s">
        <v>266</v>
      </c>
      <c r="C86" s="29"/>
      <c r="D86" s="29"/>
      <c r="E86" s="29"/>
      <c r="F86" s="29"/>
      <c r="G86" s="29"/>
      <c r="H86" s="29"/>
      <c r="I86" s="29"/>
    </row>
    <row r="87" spans="1:9">
      <c r="A87" s="29"/>
      <c r="B87" s="36" t="s">
        <v>267</v>
      </c>
      <c r="C87" s="71">
        <v>31.5</v>
      </c>
      <c r="D87" s="29"/>
      <c r="E87" s="42">
        <v>9</v>
      </c>
      <c r="F87" s="78">
        <v>0.66700000000000004</v>
      </c>
      <c r="G87" s="78">
        <v>0.45400000000000001</v>
      </c>
      <c r="H87" s="52">
        <v>85.77</v>
      </c>
      <c r="I87" s="36" t="s">
        <v>268</v>
      </c>
    </row>
    <row r="88" spans="1:9">
      <c r="A88" s="29"/>
      <c r="B88" s="19" t="s">
        <v>269</v>
      </c>
      <c r="C88" s="29"/>
      <c r="D88" s="29"/>
      <c r="E88" s="29"/>
      <c r="F88" s="29"/>
      <c r="G88" s="29"/>
      <c r="H88" s="29"/>
      <c r="I88" s="29"/>
    </row>
    <row r="89" spans="1:9">
      <c r="A89" s="29"/>
      <c r="B89" s="36" t="s">
        <v>267</v>
      </c>
      <c r="C89" s="71">
        <v>246.5</v>
      </c>
      <c r="D89" s="29"/>
      <c r="E89" s="42">
        <v>9</v>
      </c>
      <c r="F89" s="78">
        <v>0.66700000000000004</v>
      </c>
      <c r="G89" s="78">
        <v>0.45400000000000001</v>
      </c>
      <c r="H89" s="52">
        <v>671.21</v>
      </c>
      <c r="I89" s="36" t="s">
        <v>268</v>
      </c>
    </row>
    <row r="90" spans="1:9">
      <c r="A90" s="29"/>
      <c r="B90" s="19" t="s">
        <v>270</v>
      </c>
      <c r="C90" s="29"/>
      <c r="D90" s="29"/>
      <c r="E90" s="29"/>
      <c r="F90" s="29"/>
      <c r="G90" s="29"/>
      <c r="H90" s="29"/>
      <c r="I90" s="29"/>
    </row>
    <row r="91" spans="1:9">
      <c r="A91" s="29"/>
      <c r="B91" s="36" t="s">
        <v>267</v>
      </c>
      <c r="C91" s="42">
        <v>710</v>
      </c>
      <c r="D91" s="29"/>
      <c r="E91" s="42">
        <v>8</v>
      </c>
      <c r="F91" s="78">
        <v>0.66700000000000004</v>
      </c>
      <c r="G91" s="78">
        <v>0.45400000000000001</v>
      </c>
      <c r="H91" s="52">
        <v>1718.49</v>
      </c>
      <c r="I91" s="36" t="s">
        <v>268</v>
      </c>
    </row>
    <row r="92" spans="1:9">
      <c r="A92" s="29"/>
      <c r="B92" s="19" t="s">
        <v>271</v>
      </c>
      <c r="C92" s="29"/>
      <c r="D92" s="29"/>
      <c r="E92" s="29"/>
      <c r="F92" s="29"/>
      <c r="G92" s="29"/>
      <c r="H92" s="29"/>
      <c r="I92" s="29"/>
    </row>
    <row r="93" spans="1:9">
      <c r="A93" s="29"/>
      <c r="B93" s="36" t="s">
        <v>267</v>
      </c>
      <c r="C93" s="42">
        <v>156</v>
      </c>
      <c r="D93" s="29"/>
      <c r="E93" s="42">
        <v>8</v>
      </c>
      <c r="F93" s="78">
        <v>0.66700000000000004</v>
      </c>
      <c r="G93" s="78">
        <v>0.45400000000000001</v>
      </c>
      <c r="H93" s="52">
        <v>377.58</v>
      </c>
      <c r="I93" s="36" t="s">
        <v>268</v>
      </c>
    </row>
    <row r="94" spans="1:9">
      <c r="A94" s="29"/>
      <c r="B94" s="19" t="s">
        <v>272</v>
      </c>
      <c r="C94" s="29"/>
      <c r="D94" s="29"/>
      <c r="E94" s="29"/>
      <c r="F94" s="29"/>
      <c r="G94" s="29"/>
      <c r="H94" s="29"/>
      <c r="I94" s="29"/>
    </row>
    <row r="95" spans="1:9">
      <c r="A95" s="29"/>
      <c r="B95" s="36" t="s">
        <v>267</v>
      </c>
      <c r="C95" s="42">
        <v>47</v>
      </c>
      <c r="D95" s="29"/>
      <c r="E95" s="42">
        <v>8</v>
      </c>
      <c r="F95" s="78">
        <v>0.66700000000000004</v>
      </c>
      <c r="G95" s="78">
        <v>0.45400000000000001</v>
      </c>
      <c r="H95" s="52">
        <v>113.76</v>
      </c>
      <c r="I95" s="36" t="s">
        <v>268</v>
      </c>
    </row>
    <row r="96" spans="1:9">
      <c r="A96" s="29"/>
      <c r="B96" s="19" t="s">
        <v>273</v>
      </c>
      <c r="C96" s="29"/>
      <c r="D96" s="29"/>
      <c r="E96" s="29"/>
      <c r="F96" s="29"/>
      <c r="G96" s="29"/>
      <c r="H96" s="29"/>
      <c r="I96" s="29"/>
    </row>
    <row r="97" spans="1:9">
      <c r="A97" s="29"/>
      <c r="B97" s="36" t="s">
        <v>267</v>
      </c>
      <c r="C97" s="42">
        <v>17</v>
      </c>
      <c r="D97" s="29"/>
      <c r="E97" s="42">
        <v>8</v>
      </c>
      <c r="F97" s="78">
        <v>0.66700000000000004</v>
      </c>
      <c r="G97" s="78">
        <v>0.45400000000000001</v>
      </c>
      <c r="H97" s="52">
        <v>41.15</v>
      </c>
      <c r="I97" s="36" t="s">
        <v>268</v>
      </c>
    </row>
    <row r="98" spans="1:9" ht="25.5">
      <c r="A98" s="29"/>
      <c r="B98" s="36" t="s">
        <v>274</v>
      </c>
      <c r="C98" s="42">
        <v>1611</v>
      </c>
      <c r="D98" s="29"/>
      <c r="E98" s="69">
        <v>9.25</v>
      </c>
      <c r="F98" s="78">
        <v>0.375</v>
      </c>
      <c r="G98" s="78">
        <v>0.45400000000000001</v>
      </c>
      <c r="H98" s="52">
        <v>2534.2600000000002</v>
      </c>
      <c r="I98" s="36" t="s">
        <v>268</v>
      </c>
    </row>
    <row r="99" spans="1:9">
      <c r="A99" s="29"/>
      <c r="B99" s="19" t="s">
        <v>275</v>
      </c>
      <c r="C99" s="29"/>
      <c r="D99" s="29"/>
      <c r="E99" s="29"/>
      <c r="F99" s="29"/>
      <c r="G99" s="29"/>
      <c r="H99" s="29"/>
      <c r="I99" s="29"/>
    </row>
    <row r="100" spans="1:9">
      <c r="A100" s="29"/>
      <c r="B100" s="36" t="s">
        <v>267</v>
      </c>
      <c r="C100" s="42">
        <v>16</v>
      </c>
      <c r="D100" s="29"/>
      <c r="E100" s="42">
        <v>8</v>
      </c>
      <c r="F100" s="78">
        <v>0.66700000000000004</v>
      </c>
      <c r="G100" s="78">
        <v>0.45400000000000001</v>
      </c>
      <c r="H100" s="52">
        <v>38.729999999999997</v>
      </c>
      <c r="I100" s="36" t="s">
        <v>268</v>
      </c>
    </row>
    <row r="101" spans="1:9">
      <c r="A101" s="29"/>
      <c r="B101" s="19" t="s">
        <v>276</v>
      </c>
      <c r="C101" s="29"/>
      <c r="D101" s="29"/>
      <c r="E101" s="29"/>
      <c r="F101" s="29"/>
      <c r="G101" s="29"/>
      <c r="H101" s="29"/>
      <c r="I101" s="29"/>
    </row>
    <row r="102" spans="1:9">
      <c r="A102" s="29"/>
      <c r="B102" s="36" t="s">
        <v>267</v>
      </c>
      <c r="C102" s="42">
        <v>223</v>
      </c>
      <c r="D102" s="29"/>
      <c r="E102" s="42">
        <v>6</v>
      </c>
      <c r="F102" s="78">
        <v>0.66700000000000004</v>
      </c>
      <c r="G102" s="78">
        <v>0.45400000000000001</v>
      </c>
      <c r="H102" s="52">
        <v>404.81</v>
      </c>
      <c r="I102" s="36" t="s">
        <v>268</v>
      </c>
    </row>
    <row r="103" spans="1:9">
      <c r="A103" s="29"/>
      <c r="B103" s="19" t="s">
        <v>277</v>
      </c>
      <c r="C103" s="29"/>
      <c r="D103" s="29"/>
      <c r="E103" s="178"/>
      <c r="F103" s="180"/>
      <c r="G103" s="29"/>
      <c r="H103" s="29"/>
      <c r="I103" s="29"/>
    </row>
    <row r="104" spans="1:9">
      <c r="A104" s="29"/>
      <c r="B104" s="36" t="s">
        <v>267</v>
      </c>
      <c r="C104" s="42">
        <v>69</v>
      </c>
      <c r="D104" s="29"/>
      <c r="E104" s="42">
        <v>6</v>
      </c>
      <c r="F104" s="78">
        <v>0.66700000000000004</v>
      </c>
      <c r="G104" s="78">
        <v>0.45400000000000001</v>
      </c>
      <c r="H104" s="52">
        <v>125.26</v>
      </c>
      <c r="I104" s="36" t="s">
        <v>268</v>
      </c>
    </row>
    <row r="105" spans="1:9" ht="25.5">
      <c r="A105" s="29"/>
      <c r="B105" s="36" t="s">
        <v>278</v>
      </c>
      <c r="C105" s="42">
        <v>411</v>
      </c>
      <c r="D105" s="29"/>
      <c r="E105" s="69">
        <v>8.25</v>
      </c>
      <c r="F105" s="78">
        <v>0.375</v>
      </c>
      <c r="G105" s="78">
        <v>0.45400000000000001</v>
      </c>
      <c r="H105" s="52">
        <v>576.29999999999995</v>
      </c>
      <c r="I105" s="36" t="s">
        <v>268</v>
      </c>
    </row>
    <row r="106" spans="1:9">
      <c r="A106" s="29"/>
      <c r="B106" s="29"/>
      <c r="C106" s="29"/>
      <c r="D106" s="29"/>
      <c r="E106" s="29"/>
      <c r="F106" s="29"/>
      <c r="G106" s="29"/>
      <c r="H106" s="29"/>
      <c r="I106" s="29"/>
    </row>
    <row r="107" spans="1:9">
      <c r="A107" s="29"/>
      <c r="B107" s="13" t="s">
        <v>231</v>
      </c>
      <c r="C107" s="42">
        <v>1</v>
      </c>
      <c r="D107" s="29"/>
      <c r="E107" s="42">
        <v>11</v>
      </c>
      <c r="F107" s="78">
        <v>1.0429999999999999</v>
      </c>
      <c r="G107" s="78">
        <v>0.45400000000000001</v>
      </c>
      <c r="H107" s="52">
        <v>5.2</v>
      </c>
      <c r="I107" s="36" t="s">
        <v>268</v>
      </c>
    </row>
    <row r="108" spans="1:9">
      <c r="A108" s="29"/>
      <c r="B108" s="29"/>
      <c r="C108" s="42">
        <v>1</v>
      </c>
      <c r="D108" s="29"/>
      <c r="E108" s="42">
        <v>13</v>
      </c>
      <c r="F108" s="78">
        <v>1.0429999999999999</v>
      </c>
      <c r="G108" s="78">
        <v>0.45400000000000001</v>
      </c>
      <c r="H108" s="52">
        <v>6.15</v>
      </c>
      <c r="I108" s="36" t="s">
        <v>268</v>
      </c>
    </row>
    <row r="109" spans="1:9">
      <c r="A109" s="29"/>
      <c r="B109" s="13" t="s">
        <v>232</v>
      </c>
      <c r="C109" s="42">
        <v>5</v>
      </c>
      <c r="D109" s="29"/>
      <c r="E109" s="42">
        <v>12</v>
      </c>
      <c r="F109" s="78">
        <v>0.66700000000000004</v>
      </c>
      <c r="G109" s="78">
        <v>0.45400000000000001</v>
      </c>
      <c r="H109" s="52">
        <v>18.149999999999999</v>
      </c>
      <c r="I109" s="36" t="s">
        <v>268</v>
      </c>
    </row>
    <row r="110" spans="1:9">
      <c r="A110" s="29"/>
      <c r="B110" s="29"/>
      <c r="C110" s="42">
        <v>5</v>
      </c>
      <c r="D110" s="29"/>
      <c r="E110" s="42">
        <v>9</v>
      </c>
      <c r="F110" s="78">
        <v>0.66700000000000004</v>
      </c>
      <c r="G110" s="78">
        <v>0.45400000000000001</v>
      </c>
      <c r="H110" s="52">
        <v>13.61</v>
      </c>
      <c r="I110" s="36" t="s">
        <v>268</v>
      </c>
    </row>
    <row r="111" spans="1:9">
      <c r="A111" s="29"/>
      <c r="B111" s="13" t="s">
        <v>233</v>
      </c>
      <c r="C111" s="42">
        <v>17</v>
      </c>
      <c r="D111" s="29"/>
      <c r="E111" s="42">
        <v>9</v>
      </c>
      <c r="F111" s="78">
        <v>0.66700000000000004</v>
      </c>
      <c r="G111" s="78">
        <v>0.45400000000000001</v>
      </c>
      <c r="H111" s="52">
        <v>46.29</v>
      </c>
      <c r="I111" s="36" t="s">
        <v>268</v>
      </c>
    </row>
    <row r="112" spans="1:9">
      <c r="A112" s="29"/>
      <c r="B112" s="29"/>
      <c r="C112" s="42">
        <v>17</v>
      </c>
      <c r="D112" s="29"/>
      <c r="E112" s="42">
        <v>12</v>
      </c>
      <c r="F112" s="78">
        <v>0.66700000000000004</v>
      </c>
      <c r="G112" s="78">
        <v>0.45400000000000001</v>
      </c>
      <c r="H112" s="52">
        <v>61.72</v>
      </c>
      <c r="I112" s="36" t="s">
        <v>268</v>
      </c>
    </row>
    <row r="113" spans="1:9">
      <c r="A113" s="29"/>
      <c r="B113" s="13" t="s">
        <v>234</v>
      </c>
      <c r="C113" s="42">
        <v>5</v>
      </c>
      <c r="D113" s="29"/>
      <c r="E113" s="42">
        <v>9</v>
      </c>
      <c r="F113" s="78">
        <v>0.66700000000000004</v>
      </c>
      <c r="G113" s="78">
        <v>0.45400000000000001</v>
      </c>
      <c r="H113" s="52">
        <v>13.61</v>
      </c>
      <c r="I113" s="36" t="s">
        <v>268</v>
      </c>
    </row>
    <row r="114" spans="1:9">
      <c r="A114" s="29"/>
      <c r="B114" s="29"/>
      <c r="C114" s="42">
        <v>5</v>
      </c>
      <c r="D114" s="29"/>
      <c r="E114" s="42">
        <v>28</v>
      </c>
      <c r="F114" s="78">
        <v>0.66700000000000004</v>
      </c>
      <c r="G114" s="78">
        <v>0.45400000000000001</v>
      </c>
      <c r="H114" s="52">
        <v>42.36</v>
      </c>
      <c r="I114" s="36" t="s">
        <v>268</v>
      </c>
    </row>
    <row r="115" spans="1:9">
      <c r="A115" s="29"/>
      <c r="B115" s="13" t="s">
        <v>235</v>
      </c>
      <c r="C115" s="42">
        <v>5</v>
      </c>
      <c r="D115" s="29"/>
      <c r="E115" s="42">
        <v>9</v>
      </c>
      <c r="F115" s="78">
        <v>0.66700000000000004</v>
      </c>
      <c r="G115" s="78">
        <v>0.45400000000000001</v>
      </c>
      <c r="H115" s="52">
        <v>13.61</v>
      </c>
      <c r="I115" s="36" t="s">
        <v>268</v>
      </c>
    </row>
    <row r="116" spans="1:9">
      <c r="A116" s="29"/>
      <c r="B116" s="29"/>
      <c r="C116" s="42">
        <v>5</v>
      </c>
      <c r="D116" s="29"/>
      <c r="E116" s="42">
        <v>16</v>
      </c>
      <c r="F116" s="78">
        <v>0.66700000000000004</v>
      </c>
      <c r="G116" s="78">
        <v>0.45400000000000001</v>
      </c>
      <c r="H116" s="52">
        <v>24.2</v>
      </c>
      <c r="I116" s="36" t="s">
        <v>268</v>
      </c>
    </row>
    <row r="117" spans="1:9" ht="25.5">
      <c r="A117" s="29"/>
      <c r="B117" s="29"/>
      <c r="C117" s="29"/>
      <c r="D117" s="29"/>
      <c r="E117" s="29"/>
      <c r="F117" s="29"/>
      <c r="G117" s="27" t="s">
        <v>279</v>
      </c>
      <c r="H117" s="68">
        <v>6932.25</v>
      </c>
      <c r="I117" s="19" t="s">
        <v>268</v>
      </c>
    </row>
    <row r="118" spans="1:9">
      <c r="A118" s="29"/>
      <c r="B118" s="29"/>
      <c r="C118" s="29"/>
      <c r="D118" s="29"/>
      <c r="E118" s="29"/>
      <c r="F118" s="29"/>
      <c r="G118" s="29"/>
      <c r="H118" s="29"/>
      <c r="I118" s="29"/>
    </row>
    <row r="119" spans="1:9">
      <c r="A119" s="27" t="s">
        <v>183</v>
      </c>
      <c r="B119" s="46" t="s">
        <v>280</v>
      </c>
      <c r="C119" s="29"/>
      <c r="D119" s="29"/>
      <c r="E119" s="29"/>
      <c r="F119" s="29"/>
      <c r="G119" s="29"/>
      <c r="H119" s="29"/>
      <c r="I119" s="29"/>
    </row>
    <row r="120" spans="1:9">
      <c r="A120" s="29"/>
      <c r="B120" s="46" t="s">
        <v>281</v>
      </c>
      <c r="C120" s="42">
        <v>27</v>
      </c>
      <c r="D120" s="78">
        <v>17.5</v>
      </c>
      <c r="E120" s="42">
        <v>8</v>
      </c>
      <c r="F120" s="78">
        <v>1.0429999999999999</v>
      </c>
      <c r="G120" s="78">
        <v>0.45400000000000001</v>
      </c>
      <c r="H120" s="52">
        <v>1788.34</v>
      </c>
      <c r="I120" s="36" t="s">
        <v>268</v>
      </c>
    </row>
    <row r="121" spans="1:9">
      <c r="A121" s="29"/>
      <c r="B121" s="13" t="s">
        <v>282</v>
      </c>
      <c r="C121" s="42">
        <v>27</v>
      </c>
      <c r="D121" s="42">
        <v>34</v>
      </c>
      <c r="E121" s="69">
        <v>3.25</v>
      </c>
      <c r="F121" s="78">
        <v>0.375</v>
      </c>
      <c r="G121" s="78">
        <v>0.45400000000000001</v>
      </c>
      <c r="H121" s="52">
        <v>507.49</v>
      </c>
      <c r="I121" s="36" t="s">
        <v>268</v>
      </c>
    </row>
    <row r="122" spans="1:9">
      <c r="A122" s="29"/>
      <c r="B122" s="46" t="s">
        <v>283</v>
      </c>
      <c r="C122" s="42">
        <v>1</v>
      </c>
      <c r="D122" s="71">
        <v>17.5</v>
      </c>
      <c r="E122" s="42">
        <v>12</v>
      </c>
      <c r="F122" s="78">
        <v>1.0429999999999999</v>
      </c>
      <c r="G122" s="78">
        <v>0.45400000000000001</v>
      </c>
      <c r="H122" s="52">
        <v>99.35</v>
      </c>
      <c r="I122" s="36" t="s">
        <v>268</v>
      </c>
    </row>
    <row r="123" spans="1:9">
      <c r="A123" s="29"/>
      <c r="B123" s="13" t="s">
        <v>282</v>
      </c>
      <c r="C123" s="42">
        <v>1</v>
      </c>
      <c r="D123" s="42">
        <v>34</v>
      </c>
      <c r="E123" s="69">
        <v>5.49</v>
      </c>
      <c r="F123" s="78">
        <v>0.375</v>
      </c>
      <c r="G123" s="78">
        <v>0.45400000000000001</v>
      </c>
      <c r="H123" s="52">
        <v>31.75</v>
      </c>
      <c r="I123" s="36" t="s">
        <v>268</v>
      </c>
    </row>
    <row r="124" spans="1:9">
      <c r="A124" s="29"/>
      <c r="B124" s="13" t="s">
        <v>284</v>
      </c>
      <c r="C124" s="42">
        <v>1</v>
      </c>
      <c r="D124" s="42">
        <v>34</v>
      </c>
      <c r="E124" s="69">
        <v>3.75</v>
      </c>
      <c r="F124" s="78">
        <v>0.375</v>
      </c>
      <c r="G124" s="78">
        <v>0.45400000000000001</v>
      </c>
      <c r="H124" s="52">
        <v>21.69</v>
      </c>
      <c r="I124" s="36" t="s">
        <v>268</v>
      </c>
    </row>
    <row r="125" spans="1:9">
      <c r="A125" s="29"/>
      <c r="B125" s="13" t="s">
        <v>284</v>
      </c>
      <c r="C125" s="42">
        <v>1</v>
      </c>
      <c r="D125" s="42">
        <v>34</v>
      </c>
      <c r="E125" s="69">
        <v>3.25</v>
      </c>
      <c r="F125" s="78">
        <v>0.375</v>
      </c>
      <c r="G125" s="78">
        <v>0.45400000000000001</v>
      </c>
      <c r="H125" s="52">
        <v>18.8</v>
      </c>
      <c r="I125" s="36" t="s">
        <v>268</v>
      </c>
    </row>
    <row r="126" spans="1:9">
      <c r="A126" s="29"/>
      <c r="B126" s="46" t="s">
        <v>285</v>
      </c>
      <c r="C126" s="42">
        <v>1</v>
      </c>
      <c r="D126" s="71">
        <v>17.5</v>
      </c>
      <c r="E126" s="78">
        <v>12</v>
      </c>
      <c r="F126" s="78">
        <v>1.0429999999999999</v>
      </c>
      <c r="G126" s="78">
        <v>0.45400000000000001</v>
      </c>
      <c r="H126" s="52">
        <v>99.35</v>
      </c>
      <c r="I126" s="36" t="s">
        <v>268</v>
      </c>
    </row>
    <row r="127" spans="1:9">
      <c r="A127" s="29"/>
      <c r="B127" s="13" t="s">
        <v>282</v>
      </c>
      <c r="C127" s="42">
        <v>1</v>
      </c>
      <c r="D127" s="42">
        <v>34</v>
      </c>
      <c r="E127" s="69">
        <v>4.25</v>
      </c>
      <c r="F127" s="78">
        <v>0.375</v>
      </c>
      <c r="G127" s="78">
        <v>0.45400000000000001</v>
      </c>
      <c r="H127" s="52">
        <v>24.58</v>
      </c>
      <c r="I127" s="36" t="s">
        <v>268</v>
      </c>
    </row>
    <row r="128" spans="1:9">
      <c r="A128" s="29"/>
      <c r="B128" s="46" t="s">
        <v>286</v>
      </c>
      <c r="C128" s="42">
        <v>7</v>
      </c>
      <c r="D128" s="71">
        <v>17.5</v>
      </c>
      <c r="E128" s="42">
        <v>12</v>
      </c>
      <c r="F128" s="78">
        <v>1.0429999999999999</v>
      </c>
      <c r="G128" s="78">
        <v>0.45400000000000001</v>
      </c>
      <c r="H128" s="52">
        <v>695.46</v>
      </c>
      <c r="I128" s="36" t="s">
        <v>268</v>
      </c>
    </row>
    <row r="129" spans="1:9">
      <c r="A129" s="29"/>
      <c r="B129" s="13" t="s">
        <v>282</v>
      </c>
      <c r="C129" s="42">
        <v>7</v>
      </c>
      <c r="D129" s="42">
        <v>34</v>
      </c>
      <c r="E129" s="71">
        <v>3.5</v>
      </c>
      <c r="F129" s="78">
        <v>0.375</v>
      </c>
      <c r="G129" s="78">
        <v>0.45400000000000001</v>
      </c>
      <c r="H129" s="52">
        <v>141.69</v>
      </c>
      <c r="I129" s="36" t="s">
        <v>268</v>
      </c>
    </row>
    <row r="130" spans="1:9">
      <c r="A130" s="29"/>
      <c r="B130" s="46" t="s">
        <v>287</v>
      </c>
      <c r="C130" s="42">
        <v>3</v>
      </c>
      <c r="D130" s="71">
        <v>17.5</v>
      </c>
      <c r="E130" s="42">
        <v>8</v>
      </c>
      <c r="F130" s="78">
        <v>1.0429999999999999</v>
      </c>
      <c r="G130" s="78">
        <v>0.45400000000000001</v>
      </c>
      <c r="H130" s="52">
        <v>198.7</v>
      </c>
      <c r="I130" s="36" t="s">
        <v>268</v>
      </c>
    </row>
    <row r="131" spans="1:9">
      <c r="A131" s="29"/>
      <c r="B131" s="13" t="s">
        <v>282</v>
      </c>
      <c r="C131" s="42">
        <v>3</v>
      </c>
      <c r="D131" s="42">
        <v>34</v>
      </c>
      <c r="E131" s="71">
        <v>3.5</v>
      </c>
      <c r="F131" s="78">
        <v>0.375</v>
      </c>
      <c r="G131" s="78">
        <v>0.45400000000000001</v>
      </c>
      <c r="H131" s="52">
        <v>60.73</v>
      </c>
      <c r="I131" s="36" t="s">
        <v>268</v>
      </c>
    </row>
    <row r="132" spans="1:9">
      <c r="A132" s="29"/>
      <c r="B132" s="46" t="s">
        <v>288</v>
      </c>
      <c r="C132" s="42">
        <v>1</v>
      </c>
      <c r="D132" s="71">
        <v>17.5</v>
      </c>
      <c r="E132" s="42">
        <v>10</v>
      </c>
      <c r="F132" s="78">
        <v>1.0429999999999999</v>
      </c>
      <c r="G132" s="78">
        <v>0.45400000000000001</v>
      </c>
      <c r="H132" s="52">
        <v>82.79</v>
      </c>
      <c r="I132" s="36" t="s">
        <v>268</v>
      </c>
    </row>
    <row r="133" spans="1:9">
      <c r="A133" s="29"/>
      <c r="B133" s="13" t="s">
        <v>282</v>
      </c>
      <c r="C133" s="42">
        <v>1</v>
      </c>
      <c r="D133" s="42">
        <v>34</v>
      </c>
      <c r="E133" s="69">
        <v>4.0199999999999996</v>
      </c>
      <c r="F133" s="78">
        <v>0.375</v>
      </c>
      <c r="G133" s="78">
        <v>0.45400000000000001</v>
      </c>
      <c r="H133" s="52">
        <v>23.25</v>
      </c>
      <c r="I133" s="36" t="s">
        <v>268</v>
      </c>
    </row>
    <row r="134" spans="1:9">
      <c r="A134" s="29"/>
      <c r="B134" s="46" t="s">
        <v>289</v>
      </c>
      <c r="C134" s="42">
        <v>11</v>
      </c>
      <c r="D134" s="71">
        <v>17.5</v>
      </c>
      <c r="E134" s="42">
        <v>8</v>
      </c>
      <c r="F134" s="78">
        <v>1.0429999999999999</v>
      </c>
      <c r="G134" s="78">
        <v>0.45400000000000001</v>
      </c>
      <c r="H134" s="52">
        <v>728.58</v>
      </c>
      <c r="I134" s="36" t="s">
        <v>268</v>
      </c>
    </row>
    <row r="135" spans="1:9">
      <c r="A135" s="29"/>
      <c r="B135" s="13" t="s">
        <v>282</v>
      </c>
      <c r="C135" s="42">
        <v>11</v>
      </c>
      <c r="D135" s="42">
        <v>34</v>
      </c>
      <c r="E135" s="42">
        <v>3</v>
      </c>
      <c r="F135" s="78">
        <v>0.375</v>
      </c>
      <c r="G135" s="78">
        <v>0.45400000000000001</v>
      </c>
      <c r="H135" s="52">
        <v>190.85</v>
      </c>
      <c r="I135" s="36" t="s">
        <v>268</v>
      </c>
    </row>
    <row r="136" spans="1:9">
      <c r="A136" s="29"/>
      <c r="B136" s="46" t="s">
        <v>290</v>
      </c>
      <c r="C136" s="42">
        <v>2</v>
      </c>
      <c r="D136" s="71">
        <v>17.5</v>
      </c>
      <c r="E136" s="42">
        <v>6</v>
      </c>
      <c r="F136" s="78">
        <v>1.0429999999999999</v>
      </c>
      <c r="G136" s="78">
        <v>0.45400000000000001</v>
      </c>
      <c r="H136" s="52">
        <v>99.35</v>
      </c>
      <c r="I136" s="36" t="s">
        <v>268</v>
      </c>
    </row>
    <row r="137" spans="1:9">
      <c r="A137" s="29"/>
      <c r="B137" s="13" t="s">
        <v>282</v>
      </c>
      <c r="C137" s="42">
        <v>2</v>
      </c>
      <c r="D137" s="42">
        <v>34</v>
      </c>
      <c r="E137" s="71">
        <v>4.5</v>
      </c>
      <c r="F137" s="78">
        <v>0.375</v>
      </c>
      <c r="G137" s="78">
        <v>0.45400000000000001</v>
      </c>
      <c r="H137" s="52">
        <v>52.05</v>
      </c>
      <c r="I137" s="36" t="s">
        <v>268</v>
      </c>
    </row>
    <row r="138" spans="1:9">
      <c r="A138" s="29"/>
      <c r="B138" s="13" t="s">
        <v>282</v>
      </c>
      <c r="C138" s="42">
        <v>2</v>
      </c>
      <c r="D138" s="73">
        <v>34</v>
      </c>
      <c r="E138" s="72">
        <v>3.75</v>
      </c>
      <c r="F138" s="78">
        <v>0.375</v>
      </c>
      <c r="G138" s="78">
        <v>0.45400000000000001</v>
      </c>
      <c r="H138" s="52">
        <v>43.38</v>
      </c>
      <c r="I138" s="32" t="s">
        <v>268</v>
      </c>
    </row>
    <row r="139" spans="1:9">
      <c r="A139" s="29"/>
      <c r="B139" s="46" t="s">
        <v>291</v>
      </c>
      <c r="C139" s="42">
        <v>2</v>
      </c>
      <c r="D139" s="79">
        <v>17.5</v>
      </c>
      <c r="E139" s="42">
        <v>12</v>
      </c>
      <c r="F139" s="78">
        <v>1.0429999999999999</v>
      </c>
      <c r="G139" s="78">
        <v>0.45400000000000001</v>
      </c>
      <c r="H139" s="52">
        <v>198.7</v>
      </c>
      <c r="I139" s="32" t="s">
        <v>268</v>
      </c>
    </row>
    <row r="140" spans="1:9">
      <c r="A140" s="29"/>
      <c r="B140" s="13" t="s">
        <v>282</v>
      </c>
      <c r="C140" s="42">
        <v>2</v>
      </c>
      <c r="D140" s="73">
        <v>34</v>
      </c>
      <c r="E140" s="72">
        <v>3.75</v>
      </c>
      <c r="F140" s="78">
        <v>0.375</v>
      </c>
      <c r="G140" s="78">
        <v>0.45400000000000001</v>
      </c>
      <c r="H140" s="52">
        <v>43.38</v>
      </c>
      <c r="I140" s="32" t="s">
        <v>268</v>
      </c>
    </row>
    <row r="141" spans="1:9">
      <c r="A141" s="29"/>
      <c r="B141" s="13" t="s">
        <v>284</v>
      </c>
      <c r="C141" s="42">
        <v>2</v>
      </c>
      <c r="D141" s="73">
        <v>34</v>
      </c>
      <c r="E141" s="72">
        <v>2.75</v>
      </c>
      <c r="F141" s="78">
        <v>0.375</v>
      </c>
      <c r="G141" s="78">
        <v>0.45400000000000001</v>
      </c>
      <c r="H141" s="52">
        <v>31.81</v>
      </c>
      <c r="I141" s="32" t="s">
        <v>268</v>
      </c>
    </row>
    <row r="142" spans="1:9">
      <c r="A142" s="29"/>
      <c r="B142" s="13" t="s">
        <v>284</v>
      </c>
      <c r="C142" s="42">
        <v>2</v>
      </c>
      <c r="D142" s="73">
        <v>34</v>
      </c>
      <c r="E142" s="72">
        <v>2.25</v>
      </c>
      <c r="F142" s="78">
        <v>0.375</v>
      </c>
      <c r="G142" s="78">
        <v>0.45400000000000001</v>
      </c>
      <c r="H142" s="52">
        <v>26.03</v>
      </c>
      <c r="I142" s="32" t="s">
        <v>268</v>
      </c>
    </row>
    <row r="143" spans="1:9">
      <c r="A143" s="29"/>
      <c r="B143" s="46" t="s">
        <v>292</v>
      </c>
      <c r="C143" s="42">
        <v>62</v>
      </c>
      <c r="D143" s="79">
        <v>17.5</v>
      </c>
      <c r="E143" s="42">
        <v>12</v>
      </c>
      <c r="F143" s="78">
        <v>1.0429999999999999</v>
      </c>
      <c r="G143" s="78">
        <v>0.45400000000000001</v>
      </c>
      <c r="H143" s="52">
        <v>6159.82</v>
      </c>
      <c r="I143" s="32" t="s">
        <v>268</v>
      </c>
    </row>
    <row r="144" spans="1:9">
      <c r="A144" s="29"/>
      <c r="B144" s="13" t="s">
        <v>282</v>
      </c>
      <c r="C144" s="42">
        <v>62</v>
      </c>
      <c r="D144" s="73">
        <v>34</v>
      </c>
      <c r="E144" s="72">
        <v>2.25</v>
      </c>
      <c r="F144" s="78">
        <v>0.375</v>
      </c>
      <c r="G144" s="78">
        <v>0.45400000000000001</v>
      </c>
      <c r="H144" s="52">
        <v>806.78</v>
      </c>
      <c r="I144" s="32" t="s">
        <v>268</v>
      </c>
    </row>
    <row r="145" spans="1:9">
      <c r="A145" s="29"/>
      <c r="B145" s="46" t="s">
        <v>293</v>
      </c>
      <c r="C145" s="42">
        <v>9</v>
      </c>
      <c r="D145" s="79">
        <v>17.5</v>
      </c>
      <c r="E145" s="42">
        <v>6</v>
      </c>
      <c r="F145" s="78">
        <v>1.0429999999999999</v>
      </c>
      <c r="G145" s="78">
        <v>0.45400000000000001</v>
      </c>
      <c r="H145" s="52">
        <v>447.08</v>
      </c>
      <c r="I145" s="32" t="s">
        <v>268</v>
      </c>
    </row>
    <row r="146" spans="1:9">
      <c r="A146" s="29"/>
      <c r="B146" s="13" t="s">
        <v>282</v>
      </c>
      <c r="C146" s="42">
        <v>9</v>
      </c>
      <c r="D146" s="73">
        <v>34</v>
      </c>
      <c r="E146" s="72">
        <v>2.25</v>
      </c>
      <c r="F146" s="78">
        <v>0.375</v>
      </c>
      <c r="G146" s="78">
        <v>0.45400000000000001</v>
      </c>
      <c r="H146" s="52">
        <v>117.11</v>
      </c>
      <c r="I146" s="32" t="s">
        <v>268</v>
      </c>
    </row>
    <row r="147" spans="1:9">
      <c r="A147" s="29"/>
      <c r="B147" s="46" t="s">
        <v>294</v>
      </c>
      <c r="C147" s="42">
        <v>2</v>
      </c>
      <c r="D147" s="79">
        <v>17.5</v>
      </c>
      <c r="E147" s="42">
        <v>6</v>
      </c>
      <c r="F147" s="78">
        <v>1.0429999999999999</v>
      </c>
      <c r="G147" s="78">
        <v>0.45400000000000001</v>
      </c>
      <c r="H147" s="52">
        <v>99.35</v>
      </c>
      <c r="I147" s="32" t="s">
        <v>268</v>
      </c>
    </row>
    <row r="148" spans="1:9">
      <c r="A148" s="29"/>
      <c r="B148" s="13" t="s">
        <v>282</v>
      </c>
      <c r="C148" s="42">
        <v>2</v>
      </c>
      <c r="D148" s="73">
        <v>34</v>
      </c>
      <c r="E148" s="71">
        <v>4.5</v>
      </c>
      <c r="F148" s="78">
        <v>0.375</v>
      </c>
      <c r="G148" s="78">
        <v>0.45400000000000001</v>
      </c>
      <c r="H148" s="52">
        <v>52.05</v>
      </c>
      <c r="I148" s="32" t="s">
        <v>268</v>
      </c>
    </row>
    <row r="149" spans="1:9">
      <c r="A149" s="29"/>
      <c r="B149" s="46" t="s">
        <v>295</v>
      </c>
      <c r="C149" s="42">
        <v>1</v>
      </c>
      <c r="D149" s="79">
        <v>17.5</v>
      </c>
      <c r="E149" s="42">
        <v>8</v>
      </c>
      <c r="F149" s="78">
        <v>1.0429999999999999</v>
      </c>
      <c r="G149" s="78">
        <v>0.45400000000000001</v>
      </c>
      <c r="H149" s="52">
        <v>66.23</v>
      </c>
      <c r="I149" s="32" t="s">
        <v>268</v>
      </c>
    </row>
    <row r="150" spans="1:9">
      <c r="A150" s="29"/>
      <c r="B150" s="13" t="s">
        <v>282</v>
      </c>
      <c r="C150" s="42">
        <v>1</v>
      </c>
      <c r="D150" s="73">
        <v>34</v>
      </c>
      <c r="E150" s="72">
        <v>5.95</v>
      </c>
      <c r="F150" s="78">
        <v>0.375</v>
      </c>
      <c r="G150" s="78">
        <v>0.45400000000000001</v>
      </c>
      <c r="H150" s="52">
        <v>34.409999999999997</v>
      </c>
      <c r="I150" s="32" t="s">
        <v>268</v>
      </c>
    </row>
    <row r="151" spans="1:9" ht="38.25">
      <c r="A151" s="14"/>
      <c r="B151" s="14"/>
      <c r="C151" s="14"/>
      <c r="D151" s="14"/>
      <c r="E151" s="14"/>
      <c r="F151" s="14"/>
      <c r="G151" s="28" t="s">
        <v>296</v>
      </c>
      <c r="H151" s="68">
        <v>12990.96</v>
      </c>
      <c r="I151" s="27" t="s">
        <v>268</v>
      </c>
    </row>
    <row r="152" spans="1:9">
      <c r="A152" s="29"/>
      <c r="B152" s="29"/>
      <c r="C152" s="29"/>
      <c r="D152" s="29"/>
      <c r="E152" s="29"/>
      <c r="F152" s="29"/>
      <c r="G152" s="29"/>
      <c r="H152" s="29"/>
      <c r="I152" s="29"/>
    </row>
    <row r="153" spans="1:9" ht="25.5">
      <c r="A153" s="27" t="s">
        <v>213</v>
      </c>
      <c r="B153" s="19" t="s">
        <v>297</v>
      </c>
      <c r="C153" s="29"/>
      <c r="D153" s="29"/>
      <c r="E153" s="29"/>
      <c r="F153" s="29"/>
      <c r="G153" s="29"/>
      <c r="H153" s="29"/>
      <c r="I153" s="29"/>
    </row>
    <row r="154" spans="1:9">
      <c r="A154" s="29"/>
      <c r="B154" s="46" t="s">
        <v>281</v>
      </c>
      <c r="C154" s="43">
        <v>27</v>
      </c>
      <c r="D154" s="80">
        <v>17</v>
      </c>
      <c r="E154" s="81">
        <v>8</v>
      </c>
      <c r="F154" s="78">
        <v>1.0429999999999999</v>
      </c>
      <c r="G154" s="78">
        <v>0.45400000000000001</v>
      </c>
      <c r="H154" s="52">
        <v>1737.24</v>
      </c>
      <c r="I154" s="32" t="s">
        <v>268</v>
      </c>
    </row>
    <row r="155" spans="1:9">
      <c r="A155" s="29"/>
      <c r="B155" s="36" t="s">
        <v>282</v>
      </c>
      <c r="C155" s="43">
        <v>27</v>
      </c>
      <c r="D155" s="80">
        <v>34</v>
      </c>
      <c r="E155" s="81">
        <v>3.25</v>
      </c>
      <c r="F155" s="78">
        <v>0.375</v>
      </c>
      <c r="G155" s="78">
        <v>0.45400000000000001</v>
      </c>
      <c r="H155" s="52">
        <v>507.49</v>
      </c>
      <c r="I155" s="32" t="s">
        <v>268</v>
      </c>
    </row>
    <row r="156" spans="1:9">
      <c r="A156" s="29"/>
      <c r="B156" s="46" t="s">
        <v>283</v>
      </c>
      <c r="C156" s="43">
        <v>1</v>
      </c>
      <c r="D156" s="80">
        <v>17</v>
      </c>
      <c r="E156" s="82">
        <v>12</v>
      </c>
      <c r="F156" s="78">
        <v>1.0429999999999999</v>
      </c>
      <c r="G156" s="78">
        <v>0.45400000000000001</v>
      </c>
      <c r="H156" s="52">
        <v>96.51</v>
      </c>
      <c r="I156" s="32" t="s">
        <v>268</v>
      </c>
    </row>
    <row r="157" spans="1:9">
      <c r="A157" s="29"/>
      <c r="B157" s="36" t="s">
        <v>282</v>
      </c>
      <c r="C157" s="43">
        <v>1</v>
      </c>
      <c r="D157" s="80">
        <v>34</v>
      </c>
      <c r="E157" s="81">
        <v>5.49</v>
      </c>
      <c r="F157" s="78">
        <v>0.375</v>
      </c>
      <c r="G157" s="78">
        <v>0.45400000000000001</v>
      </c>
      <c r="H157" s="52">
        <v>31.75</v>
      </c>
      <c r="I157" s="32" t="s">
        <v>268</v>
      </c>
    </row>
    <row r="158" spans="1:9">
      <c r="A158" s="29"/>
      <c r="B158" s="36" t="s">
        <v>284</v>
      </c>
      <c r="C158" s="43">
        <v>1</v>
      </c>
      <c r="D158" s="80">
        <v>34</v>
      </c>
      <c r="E158" s="81">
        <v>3.75</v>
      </c>
      <c r="F158" s="78">
        <v>0.375</v>
      </c>
      <c r="G158" s="78">
        <v>0.45400000000000001</v>
      </c>
      <c r="H158" s="52">
        <v>21.69</v>
      </c>
      <c r="I158" s="32" t="s">
        <v>268</v>
      </c>
    </row>
    <row r="159" spans="1:9">
      <c r="A159" s="29"/>
      <c r="B159" s="36" t="s">
        <v>284</v>
      </c>
      <c r="C159" s="43">
        <v>1</v>
      </c>
      <c r="D159" s="80">
        <v>34</v>
      </c>
      <c r="E159" s="81">
        <v>3.25</v>
      </c>
      <c r="F159" s="78">
        <v>0.375</v>
      </c>
      <c r="G159" s="78">
        <v>0.45400000000000001</v>
      </c>
      <c r="H159" s="52">
        <v>18.8</v>
      </c>
      <c r="I159" s="32" t="s">
        <v>268</v>
      </c>
    </row>
    <row r="160" spans="1:9">
      <c r="A160" s="29"/>
      <c r="B160" s="46" t="s">
        <v>285</v>
      </c>
      <c r="C160" s="43">
        <v>1</v>
      </c>
      <c r="D160" s="80">
        <v>17</v>
      </c>
      <c r="E160" s="82">
        <v>12</v>
      </c>
      <c r="F160" s="78">
        <v>1.0429999999999999</v>
      </c>
      <c r="G160" s="78">
        <v>0.45400000000000001</v>
      </c>
      <c r="H160" s="52">
        <v>96.51</v>
      </c>
      <c r="I160" s="32" t="s">
        <v>268</v>
      </c>
    </row>
    <row r="161" spans="1:9">
      <c r="A161" s="29"/>
      <c r="B161" s="36" t="s">
        <v>282</v>
      </c>
      <c r="C161" s="43">
        <v>1</v>
      </c>
      <c r="D161" s="80">
        <v>34</v>
      </c>
      <c r="E161" s="81">
        <v>4.25</v>
      </c>
      <c r="F161" s="78">
        <v>0.375</v>
      </c>
      <c r="G161" s="78">
        <v>0.45400000000000001</v>
      </c>
      <c r="H161" s="52">
        <v>24.58</v>
      </c>
      <c r="I161" s="32" t="s">
        <v>268</v>
      </c>
    </row>
    <row r="162" spans="1:9">
      <c r="A162" s="29"/>
      <c r="B162" s="46" t="s">
        <v>286</v>
      </c>
      <c r="C162" s="43">
        <v>7</v>
      </c>
      <c r="D162" s="80">
        <v>17</v>
      </c>
      <c r="E162" s="82">
        <v>12</v>
      </c>
      <c r="F162" s="78">
        <v>1.0429999999999999</v>
      </c>
      <c r="G162" s="78">
        <v>0.45400000000000001</v>
      </c>
      <c r="H162" s="52">
        <v>675.59</v>
      </c>
      <c r="I162" s="32" t="s">
        <v>268</v>
      </c>
    </row>
    <row r="163" spans="1:9">
      <c r="A163" s="29"/>
      <c r="B163" s="36" t="s">
        <v>282</v>
      </c>
      <c r="C163" s="43">
        <v>7</v>
      </c>
      <c r="D163" s="80">
        <v>34</v>
      </c>
      <c r="E163" s="81">
        <v>3.5</v>
      </c>
      <c r="F163" s="78">
        <v>0.375</v>
      </c>
      <c r="G163" s="78">
        <v>0.45400000000000001</v>
      </c>
      <c r="H163" s="52">
        <v>141.69</v>
      </c>
      <c r="I163" s="32" t="s">
        <v>268</v>
      </c>
    </row>
    <row r="164" spans="1:9">
      <c r="A164" s="29"/>
      <c r="B164" s="46" t="s">
        <v>287</v>
      </c>
      <c r="C164" s="43">
        <v>3</v>
      </c>
      <c r="D164" s="80">
        <v>17</v>
      </c>
      <c r="E164" s="81">
        <v>8</v>
      </c>
      <c r="F164" s="78">
        <v>1.0429999999999999</v>
      </c>
      <c r="G164" s="78">
        <v>0.45400000000000001</v>
      </c>
      <c r="H164" s="52">
        <v>193.03</v>
      </c>
      <c r="I164" s="32" t="s">
        <v>268</v>
      </c>
    </row>
    <row r="165" spans="1:9">
      <c r="A165" s="29"/>
      <c r="B165" s="36" t="s">
        <v>282</v>
      </c>
      <c r="C165" s="43">
        <v>3</v>
      </c>
      <c r="D165" s="80">
        <v>34</v>
      </c>
      <c r="E165" s="81">
        <v>3.5</v>
      </c>
      <c r="F165" s="78">
        <v>0.375</v>
      </c>
      <c r="G165" s="78">
        <v>0.45400000000000001</v>
      </c>
      <c r="H165" s="52">
        <v>60.73</v>
      </c>
      <c r="I165" s="32" t="s">
        <v>268</v>
      </c>
    </row>
    <row r="166" spans="1:9">
      <c r="A166" s="29"/>
      <c r="B166" s="46" t="s">
        <v>288</v>
      </c>
      <c r="C166" s="43">
        <v>1</v>
      </c>
      <c r="D166" s="80">
        <v>17</v>
      </c>
      <c r="E166" s="82">
        <v>10</v>
      </c>
      <c r="F166" s="78">
        <v>1.0429999999999999</v>
      </c>
      <c r="G166" s="78">
        <v>0.45400000000000001</v>
      </c>
      <c r="H166" s="52">
        <v>80.430000000000007</v>
      </c>
      <c r="I166" s="32" t="s">
        <v>268</v>
      </c>
    </row>
    <row r="167" spans="1:9">
      <c r="A167" s="29"/>
      <c r="B167" s="36" t="s">
        <v>282</v>
      </c>
      <c r="C167" s="43">
        <v>1</v>
      </c>
      <c r="D167" s="80">
        <v>34</v>
      </c>
      <c r="E167" s="81">
        <v>4.0199999999999996</v>
      </c>
      <c r="F167" s="78">
        <v>0.375</v>
      </c>
      <c r="G167" s="78">
        <v>0.45400000000000001</v>
      </c>
      <c r="H167" s="52">
        <v>23.25</v>
      </c>
      <c r="I167" s="32" t="s">
        <v>268</v>
      </c>
    </row>
    <row r="168" spans="1:9">
      <c r="A168" s="29"/>
      <c r="B168" s="46" t="s">
        <v>289</v>
      </c>
      <c r="C168" s="43">
        <v>11</v>
      </c>
      <c r="D168" s="80">
        <v>17</v>
      </c>
      <c r="E168" s="81">
        <v>8</v>
      </c>
      <c r="F168" s="78">
        <v>1.0429999999999999</v>
      </c>
      <c r="G168" s="78">
        <v>0.45400000000000001</v>
      </c>
      <c r="H168" s="52">
        <v>707.76</v>
      </c>
      <c r="I168" s="32" t="s">
        <v>268</v>
      </c>
    </row>
    <row r="169" spans="1:9">
      <c r="A169" s="29"/>
      <c r="B169" s="36" t="s">
        <v>282</v>
      </c>
      <c r="C169" s="43">
        <v>11</v>
      </c>
      <c r="D169" s="80">
        <v>34</v>
      </c>
      <c r="E169" s="81">
        <v>3</v>
      </c>
      <c r="F169" s="78">
        <v>0.375</v>
      </c>
      <c r="G169" s="78">
        <v>0.45400000000000001</v>
      </c>
      <c r="H169" s="52">
        <v>190.85</v>
      </c>
      <c r="I169" s="32" t="s">
        <v>268</v>
      </c>
    </row>
    <row r="170" spans="1:9">
      <c r="A170" s="29"/>
      <c r="B170" s="46" t="s">
        <v>290</v>
      </c>
      <c r="C170" s="43">
        <v>2</v>
      </c>
      <c r="D170" s="80">
        <v>17</v>
      </c>
      <c r="E170" s="81">
        <v>6</v>
      </c>
      <c r="F170" s="78">
        <v>1.0429999999999999</v>
      </c>
      <c r="G170" s="78">
        <v>0.45400000000000001</v>
      </c>
      <c r="H170" s="52">
        <v>96.51</v>
      </c>
      <c r="I170" s="32" t="s">
        <v>268</v>
      </c>
    </row>
    <row r="171" spans="1:9">
      <c r="A171" s="29"/>
      <c r="B171" s="36" t="s">
        <v>282</v>
      </c>
      <c r="C171" s="43">
        <v>2</v>
      </c>
      <c r="D171" s="80">
        <v>34</v>
      </c>
      <c r="E171" s="81">
        <v>4.5</v>
      </c>
      <c r="F171" s="78">
        <v>0.375</v>
      </c>
      <c r="G171" s="78">
        <v>0.45400000000000001</v>
      </c>
      <c r="H171" s="52">
        <v>52.05</v>
      </c>
      <c r="I171" s="32" t="s">
        <v>268</v>
      </c>
    </row>
    <row r="172" spans="1:9">
      <c r="A172" s="190" t="s">
        <v>282</v>
      </c>
      <c r="B172" s="191"/>
      <c r="C172" s="43">
        <v>2</v>
      </c>
      <c r="D172" s="80">
        <v>34</v>
      </c>
      <c r="E172" s="81">
        <v>3.75</v>
      </c>
      <c r="F172" s="78">
        <v>0.375</v>
      </c>
      <c r="G172" s="78">
        <v>0.45400000000000001</v>
      </c>
      <c r="H172" s="52">
        <v>43.38</v>
      </c>
      <c r="I172" s="32" t="s">
        <v>268</v>
      </c>
    </row>
    <row r="173" spans="1:9">
      <c r="A173" s="29"/>
      <c r="B173" s="46" t="s">
        <v>291</v>
      </c>
      <c r="C173" s="43">
        <v>2</v>
      </c>
      <c r="D173" s="80">
        <v>17</v>
      </c>
      <c r="E173" s="82">
        <v>12</v>
      </c>
      <c r="F173" s="78">
        <v>1.0429999999999999</v>
      </c>
      <c r="G173" s="78">
        <v>0.45400000000000001</v>
      </c>
      <c r="H173" s="52">
        <v>193.03</v>
      </c>
      <c r="I173" s="32" t="s">
        <v>268</v>
      </c>
    </row>
    <row r="174" spans="1:9">
      <c r="A174" s="29"/>
      <c r="B174" s="36" t="s">
        <v>282</v>
      </c>
      <c r="C174" s="43">
        <v>2</v>
      </c>
      <c r="D174" s="80">
        <v>34</v>
      </c>
      <c r="E174" s="81">
        <v>3.75</v>
      </c>
      <c r="F174" s="78">
        <v>0.375</v>
      </c>
      <c r="G174" s="78">
        <v>0.45400000000000001</v>
      </c>
      <c r="H174" s="52">
        <v>43.38</v>
      </c>
      <c r="I174" s="32" t="s">
        <v>268</v>
      </c>
    </row>
    <row r="175" spans="1:9">
      <c r="A175" s="192"/>
      <c r="B175" s="83" t="s">
        <v>284</v>
      </c>
      <c r="C175" s="43">
        <v>2</v>
      </c>
      <c r="D175" s="80">
        <v>34</v>
      </c>
      <c r="E175" s="81">
        <v>2.75</v>
      </c>
      <c r="F175" s="78">
        <v>0.375</v>
      </c>
      <c r="G175" s="78">
        <v>0.45400000000000001</v>
      </c>
      <c r="H175" s="52">
        <v>31.81</v>
      </c>
      <c r="I175" s="32" t="s">
        <v>268</v>
      </c>
    </row>
    <row r="176" spans="1:9">
      <c r="A176" s="193"/>
      <c r="B176" s="83" t="s">
        <v>284</v>
      </c>
      <c r="C176" s="43">
        <v>2</v>
      </c>
      <c r="D176" s="80">
        <v>34</v>
      </c>
      <c r="E176" s="81">
        <v>2.25</v>
      </c>
      <c r="F176" s="78">
        <v>0.375</v>
      </c>
      <c r="G176" s="78">
        <v>0.45400000000000001</v>
      </c>
      <c r="H176" s="52">
        <v>26.03</v>
      </c>
      <c r="I176" s="32" t="s">
        <v>268</v>
      </c>
    </row>
    <row r="177" spans="1:9">
      <c r="A177" s="29"/>
      <c r="B177" s="46" t="s">
        <v>292</v>
      </c>
      <c r="C177" s="43">
        <v>62</v>
      </c>
      <c r="D177" s="80">
        <v>17</v>
      </c>
      <c r="E177" s="82">
        <v>12</v>
      </c>
      <c r="F177" s="78">
        <v>1.0429999999999999</v>
      </c>
      <c r="G177" s="78">
        <v>0.45400000000000001</v>
      </c>
      <c r="H177" s="52">
        <v>5983.83</v>
      </c>
      <c r="I177" s="32" t="s">
        <v>268</v>
      </c>
    </row>
    <row r="178" spans="1:9">
      <c r="A178" s="29"/>
      <c r="B178" s="36" t="s">
        <v>282</v>
      </c>
      <c r="C178" s="43">
        <v>62</v>
      </c>
      <c r="D178" s="80">
        <v>34</v>
      </c>
      <c r="E178" s="81">
        <v>2.25</v>
      </c>
      <c r="F178" s="78">
        <v>0.375</v>
      </c>
      <c r="G178" s="78">
        <v>0.45400000000000001</v>
      </c>
      <c r="H178" s="52">
        <v>806.78</v>
      </c>
      <c r="I178" s="32" t="s">
        <v>268</v>
      </c>
    </row>
    <row r="179" spans="1:9">
      <c r="A179" s="29"/>
      <c r="B179" s="46" t="s">
        <v>293</v>
      </c>
      <c r="C179" s="43">
        <v>9</v>
      </c>
      <c r="D179" s="80">
        <v>17</v>
      </c>
      <c r="E179" s="81">
        <v>6</v>
      </c>
      <c r="F179" s="78">
        <v>1.0429999999999999</v>
      </c>
      <c r="G179" s="78">
        <v>0.45400000000000001</v>
      </c>
      <c r="H179" s="52">
        <v>434.31</v>
      </c>
      <c r="I179" s="32" t="s">
        <v>268</v>
      </c>
    </row>
    <row r="180" spans="1:9">
      <c r="A180" s="29"/>
      <c r="B180" s="36" t="s">
        <v>282</v>
      </c>
      <c r="C180" s="43">
        <v>9</v>
      </c>
      <c r="D180" s="80">
        <v>34</v>
      </c>
      <c r="E180" s="81">
        <v>2.25</v>
      </c>
      <c r="F180" s="78">
        <v>0.375</v>
      </c>
      <c r="G180" s="78">
        <v>0.45400000000000001</v>
      </c>
      <c r="H180" s="52">
        <v>117.11</v>
      </c>
      <c r="I180" s="32" t="s">
        <v>268</v>
      </c>
    </row>
    <row r="181" spans="1:9">
      <c r="A181" s="29"/>
      <c r="B181" s="46" t="s">
        <v>294</v>
      </c>
      <c r="C181" s="43">
        <v>2</v>
      </c>
      <c r="D181" s="80">
        <v>17</v>
      </c>
      <c r="E181" s="81">
        <v>6</v>
      </c>
      <c r="F181" s="78">
        <v>1.0429999999999999</v>
      </c>
      <c r="G181" s="78">
        <v>0.45400000000000001</v>
      </c>
      <c r="H181" s="52">
        <v>96.51</v>
      </c>
      <c r="I181" s="32" t="s">
        <v>268</v>
      </c>
    </row>
    <row r="182" spans="1:9">
      <c r="A182" s="29"/>
      <c r="B182" s="36" t="s">
        <v>282</v>
      </c>
      <c r="C182" s="43">
        <v>2</v>
      </c>
      <c r="D182" s="80">
        <v>34</v>
      </c>
      <c r="E182" s="81">
        <v>4.5</v>
      </c>
      <c r="F182" s="78">
        <v>0.375</v>
      </c>
      <c r="G182" s="78">
        <v>0.45400000000000001</v>
      </c>
      <c r="H182" s="52">
        <v>52.05</v>
      </c>
      <c r="I182" s="32" t="s">
        <v>268</v>
      </c>
    </row>
    <row r="183" spans="1:9">
      <c r="A183" s="29"/>
      <c r="B183" s="46" t="s">
        <v>295</v>
      </c>
      <c r="C183" s="43">
        <v>1</v>
      </c>
      <c r="D183" s="80">
        <v>17</v>
      </c>
      <c r="E183" s="81">
        <v>8</v>
      </c>
      <c r="F183" s="78">
        <v>0.66700000000000004</v>
      </c>
      <c r="G183" s="78">
        <v>0.45400000000000001</v>
      </c>
      <c r="H183" s="52">
        <v>41.15</v>
      </c>
      <c r="I183" s="32" t="s">
        <v>268</v>
      </c>
    </row>
    <row r="184" spans="1:9">
      <c r="A184" s="29"/>
      <c r="B184" s="36" t="s">
        <v>282</v>
      </c>
      <c r="C184" s="43">
        <v>1</v>
      </c>
      <c r="D184" s="80">
        <v>34</v>
      </c>
      <c r="E184" s="81">
        <v>5.95</v>
      </c>
      <c r="F184" s="78">
        <v>0.375</v>
      </c>
      <c r="G184" s="78">
        <v>0.45400000000000001</v>
      </c>
      <c r="H184" s="52">
        <v>34.409999999999997</v>
      </c>
      <c r="I184" s="32" t="s">
        <v>268</v>
      </c>
    </row>
    <row r="185" spans="1:9" ht="25.5">
      <c r="A185" s="29"/>
      <c r="B185" s="29"/>
      <c r="C185" s="29"/>
      <c r="D185" s="29"/>
      <c r="E185" s="29"/>
      <c r="F185" s="29"/>
      <c r="G185" s="27" t="s">
        <v>298</v>
      </c>
      <c r="H185" s="68">
        <v>12660.24</v>
      </c>
      <c r="I185" s="27" t="s">
        <v>268</v>
      </c>
    </row>
    <row r="186" spans="1:9">
      <c r="A186" s="27" t="s">
        <v>299</v>
      </c>
      <c r="B186" s="19" t="s">
        <v>300</v>
      </c>
      <c r="C186" s="29"/>
      <c r="D186" s="29"/>
      <c r="E186" s="29"/>
      <c r="F186" s="29"/>
      <c r="G186" s="29"/>
      <c r="H186" s="29"/>
      <c r="I186" s="29"/>
    </row>
    <row r="187" spans="1:9">
      <c r="A187" s="29"/>
      <c r="B187" s="29"/>
      <c r="C187" s="42">
        <v>4</v>
      </c>
      <c r="D187" s="29"/>
      <c r="E187" s="84">
        <v>1452</v>
      </c>
      <c r="F187" s="78">
        <v>0.66700000000000004</v>
      </c>
      <c r="G187" s="78">
        <v>0.45400000000000001</v>
      </c>
      <c r="H187" s="52">
        <v>1756.61</v>
      </c>
      <c r="I187" s="32" t="s">
        <v>268</v>
      </c>
    </row>
    <row r="188" spans="1:9">
      <c r="A188" s="29"/>
      <c r="B188" s="36" t="s">
        <v>301</v>
      </c>
      <c r="C188" s="42">
        <v>1452</v>
      </c>
      <c r="D188" s="29"/>
      <c r="E188" s="72">
        <v>2.91</v>
      </c>
      <c r="F188" s="78">
        <v>0.375</v>
      </c>
      <c r="G188" s="78">
        <v>0.45400000000000001</v>
      </c>
      <c r="H188" s="52">
        <v>718.48</v>
      </c>
      <c r="I188" s="32" t="s">
        <v>268</v>
      </c>
    </row>
    <row r="189" spans="1:9" ht="25.5">
      <c r="A189" s="29"/>
      <c r="B189" s="29"/>
      <c r="C189" s="29"/>
      <c r="D189" s="29"/>
      <c r="E189" s="29"/>
      <c r="F189" s="29"/>
      <c r="G189" s="27" t="s">
        <v>302</v>
      </c>
      <c r="H189" s="68">
        <v>2475.09</v>
      </c>
      <c r="I189" s="27" t="s">
        <v>268</v>
      </c>
    </row>
    <row r="190" spans="1:9">
      <c r="A190" s="27" t="s">
        <v>303</v>
      </c>
      <c r="B190" s="19" t="s">
        <v>304</v>
      </c>
      <c r="C190" s="29"/>
      <c r="D190" s="29"/>
      <c r="E190" s="29"/>
      <c r="F190" s="29"/>
      <c r="G190" s="29"/>
      <c r="H190" s="29"/>
      <c r="I190" s="29"/>
    </row>
    <row r="191" spans="1:9">
      <c r="A191" s="29"/>
      <c r="B191" s="29"/>
      <c r="C191" s="42">
        <v>2</v>
      </c>
      <c r="D191" s="29"/>
      <c r="E191" s="82">
        <v>360.28100000000001</v>
      </c>
      <c r="F191" s="78">
        <v>5</v>
      </c>
      <c r="G191" s="78">
        <v>0.45400000000000001</v>
      </c>
      <c r="H191" s="52">
        <v>1634.24</v>
      </c>
      <c r="I191" s="32" t="s">
        <v>268</v>
      </c>
    </row>
    <row r="192" spans="1:9">
      <c r="A192" s="29"/>
      <c r="B192" s="29"/>
      <c r="C192" s="29"/>
      <c r="D192" s="29"/>
      <c r="E192" s="29"/>
      <c r="F192" s="184" t="s">
        <v>305</v>
      </c>
      <c r="G192" s="185"/>
      <c r="H192" s="68">
        <v>1634.24</v>
      </c>
      <c r="I192" s="27" t="s">
        <v>268</v>
      </c>
    </row>
    <row r="193" spans="1:9">
      <c r="A193" s="27" t="s">
        <v>306</v>
      </c>
      <c r="B193" s="19" t="s">
        <v>307</v>
      </c>
      <c r="C193" s="29"/>
      <c r="D193" s="29"/>
      <c r="E193" s="29"/>
      <c r="F193" s="29"/>
      <c r="G193" s="29"/>
      <c r="H193" s="29"/>
      <c r="I193" s="29"/>
    </row>
    <row r="194" spans="1:9">
      <c r="A194" s="29"/>
      <c r="B194" s="29"/>
      <c r="C194" s="42">
        <v>1</v>
      </c>
      <c r="D194" s="29"/>
      <c r="E194" s="70">
        <v>1000.69</v>
      </c>
      <c r="F194" s="78">
        <v>5</v>
      </c>
      <c r="G194" s="78">
        <v>0.45400000000000001</v>
      </c>
      <c r="H194" s="52">
        <v>2269.56</v>
      </c>
      <c r="I194" s="32" t="s">
        <v>268</v>
      </c>
    </row>
    <row r="195" spans="1:9">
      <c r="A195" s="29"/>
      <c r="B195" s="29"/>
      <c r="C195" s="42">
        <v>1</v>
      </c>
      <c r="D195" s="29"/>
      <c r="E195" s="70">
        <v>140</v>
      </c>
      <c r="F195" s="78">
        <v>5</v>
      </c>
      <c r="G195" s="78">
        <v>0.45400000000000001</v>
      </c>
      <c r="H195" s="52">
        <v>317.52</v>
      </c>
      <c r="I195" s="32" t="s">
        <v>268</v>
      </c>
    </row>
    <row r="196" spans="1:9">
      <c r="A196" s="29"/>
      <c r="B196" s="29"/>
      <c r="C196" s="29"/>
      <c r="D196" s="29"/>
      <c r="E196" s="29"/>
      <c r="F196" s="184" t="s">
        <v>308</v>
      </c>
      <c r="G196" s="185"/>
      <c r="H196" s="68">
        <v>2269.56</v>
      </c>
      <c r="I196" s="27" t="s">
        <v>268</v>
      </c>
    </row>
    <row r="197" spans="1:9">
      <c r="A197" s="27" t="s">
        <v>309</v>
      </c>
      <c r="B197" s="19" t="s">
        <v>310</v>
      </c>
      <c r="C197" s="29"/>
      <c r="D197" s="29"/>
      <c r="E197" s="29"/>
      <c r="F197" s="29"/>
      <c r="G197" s="29"/>
      <c r="H197" s="29"/>
      <c r="I197" s="29"/>
    </row>
    <row r="198" spans="1:9">
      <c r="A198" s="29"/>
      <c r="B198" s="13" t="s">
        <v>311</v>
      </c>
      <c r="C198" s="42">
        <v>1</v>
      </c>
      <c r="D198" s="73">
        <v>4</v>
      </c>
      <c r="E198" s="79">
        <v>1326.5</v>
      </c>
      <c r="F198" s="78">
        <v>0.66700000000000004</v>
      </c>
      <c r="G198" s="78">
        <v>0.45400000000000001</v>
      </c>
      <c r="H198" s="52">
        <v>1605.34</v>
      </c>
      <c r="I198" s="32" t="s">
        <v>268</v>
      </c>
    </row>
    <row r="199" spans="1:9">
      <c r="A199" s="29"/>
      <c r="B199" s="13" t="s">
        <v>312</v>
      </c>
      <c r="C199" s="42">
        <v>1769</v>
      </c>
      <c r="D199" s="29"/>
      <c r="E199" s="71">
        <v>3.5</v>
      </c>
      <c r="F199" s="78">
        <v>0.375</v>
      </c>
      <c r="G199" s="78">
        <v>0.45400000000000001</v>
      </c>
      <c r="H199" s="52">
        <v>1052.98</v>
      </c>
      <c r="I199" s="32" t="s">
        <v>268</v>
      </c>
    </row>
    <row r="200" spans="1:9">
      <c r="A200" s="29"/>
      <c r="B200" s="13" t="s">
        <v>313</v>
      </c>
      <c r="C200" s="42">
        <v>2</v>
      </c>
      <c r="D200" s="73">
        <v>4</v>
      </c>
      <c r="E200" s="72">
        <v>12.75</v>
      </c>
      <c r="F200" s="78">
        <v>0.66700000000000004</v>
      </c>
      <c r="G200" s="78">
        <v>0.45400000000000001</v>
      </c>
      <c r="H200" s="52">
        <v>30.86</v>
      </c>
      <c r="I200" s="32" t="s">
        <v>268</v>
      </c>
    </row>
    <row r="201" spans="1:9">
      <c r="A201" s="29"/>
      <c r="B201" s="13" t="s">
        <v>312</v>
      </c>
      <c r="C201" s="42">
        <v>17</v>
      </c>
      <c r="D201" s="29"/>
      <c r="E201" s="72">
        <v>1.83</v>
      </c>
      <c r="F201" s="78">
        <v>0.375</v>
      </c>
      <c r="G201" s="78">
        <v>0.45400000000000001</v>
      </c>
      <c r="H201" s="52">
        <v>5.29</v>
      </c>
      <c r="I201" s="32" t="s">
        <v>268</v>
      </c>
    </row>
    <row r="202" spans="1:9">
      <c r="A202" s="29"/>
      <c r="B202" s="13" t="s">
        <v>314</v>
      </c>
      <c r="C202" s="42">
        <v>1</v>
      </c>
      <c r="D202" s="73">
        <v>6</v>
      </c>
      <c r="E202" s="42">
        <v>296</v>
      </c>
      <c r="F202" s="78">
        <v>0.66700000000000004</v>
      </c>
      <c r="G202" s="78">
        <v>0.45400000000000001</v>
      </c>
      <c r="H202" s="52">
        <v>537.33000000000004</v>
      </c>
      <c r="I202" s="32" t="s">
        <v>268</v>
      </c>
    </row>
    <row r="203" spans="1:9">
      <c r="A203" s="29"/>
      <c r="B203" s="13" t="s">
        <v>312</v>
      </c>
      <c r="C203" s="42">
        <v>395</v>
      </c>
      <c r="D203" s="29"/>
      <c r="E203" s="71">
        <v>3.5</v>
      </c>
      <c r="F203" s="78">
        <v>0.375</v>
      </c>
      <c r="G203" s="78">
        <v>0.45400000000000001</v>
      </c>
      <c r="H203" s="52">
        <v>234.96</v>
      </c>
      <c r="I203" s="32" t="s">
        <v>268</v>
      </c>
    </row>
    <row r="204" spans="1:9">
      <c r="A204" s="29"/>
      <c r="B204" s="13" t="s">
        <v>315</v>
      </c>
      <c r="C204" s="42">
        <v>1</v>
      </c>
      <c r="D204" s="73">
        <v>7</v>
      </c>
      <c r="E204" s="72">
        <v>47.25</v>
      </c>
      <c r="F204" s="78">
        <v>0.66700000000000004</v>
      </c>
      <c r="G204" s="78">
        <v>0.45400000000000001</v>
      </c>
      <c r="H204" s="52">
        <v>100.07</v>
      </c>
      <c r="I204" s="32" t="s">
        <v>268</v>
      </c>
    </row>
    <row r="205" spans="1:9">
      <c r="A205" s="29"/>
      <c r="B205" s="13" t="s">
        <v>312</v>
      </c>
      <c r="C205" s="42">
        <v>63</v>
      </c>
      <c r="D205" s="29"/>
      <c r="E205" s="71">
        <v>3.5</v>
      </c>
      <c r="F205" s="78">
        <v>0.375</v>
      </c>
      <c r="G205" s="78">
        <v>0.45400000000000001</v>
      </c>
      <c r="H205" s="52">
        <v>37.51</v>
      </c>
      <c r="I205" s="32" t="s">
        <v>268</v>
      </c>
    </row>
    <row r="206" spans="1:9">
      <c r="A206" s="29"/>
      <c r="B206" s="13" t="s">
        <v>316</v>
      </c>
      <c r="C206" s="42">
        <v>1</v>
      </c>
      <c r="D206" s="73">
        <v>4</v>
      </c>
      <c r="E206" s="72">
        <v>31.75</v>
      </c>
      <c r="F206" s="78">
        <v>0.66700000000000004</v>
      </c>
      <c r="G206" s="78">
        <v>0.45400000000000001</v>
      </c>
      <c r="H206" s="52">
        <v>38.42</v>
      </c>
      <c r="I206" s="32" t="s">
        <v>268</v>
      </c>
    </row>
    <row r="207" spans="1:9">
      <c r="A207" s="29"/>
      <c r="B207" s="13" t="s">
        <v>312</v>
      </c>
      <c r="C207" s="42">
        <v>42</v>
      </c>
      <c r="D207" s="29"/>
      <c r="E207" s="71">
        <v>3.5</v>
      </c>
      <c r="F207" s="78">
        <v>0.375</v>
      </c>
      <c r="G207" s="78">
        <v>0.45400000000000001</v>
      </c>
      <c r="H207" s="52">
        <v>25.2</v>
      </c>
      <c r="I207" s="32" t="s">
        <v>268</v>
      </c>
    </row>
    <row r="208" spans="1:9">
      <c r="A208" s="29"/>
      <c r="B208" s="13" t="s">
        <v>317</v>
      </c>
      <c r="C208" s="42">
        <v>1</v>
      </c>
      <c r="D208" s="73">
        <v>9</v>
      </c>
      <c r="E208" s="85">
        <v>65.5</v>
      </c>
      <c r="F208" s="78">
        <v>1.0429999999999999</v>
      </c>
      <c r="G208" s="78">
        <v>0.45400000000000001</v>
      </c>
      <c r="H208" s="52">
        <v>278.89999999999998</v>
      </c>
      <c r="I208" s="32" t="s">
        <v>268</v>
      </c>
    </row>
    <row r="209" spans="1:9">
      <c r="A209" s="29"/>
      <c r="B209" s="13" t="s">
        <v>312</v>
      </c>
      <c r="C209" s="42">
        <v>87</v>
      </c>
      <c r="D209" s="29"/>
      <c r="E209" s="71">
        <v>3.5</v>
      </c>
      <c r="F209" s="78">
        <v>0.375</v>
      </c>
      <c r="G209" s="78">
        <v>0.45400000000000001</v>
      </c>
      <c r="H209" s="52">
        <v>51.99</v>
      </c>
      <c r="I209" s="32" t="s">
        <v>268</v>
      </c>
    </row>
    <row r="210" spans="1:9">
      <c r="A210" s="29"/>
      <c r="B210" s="13" t="s">
        <v>318</v>
      </c>
      <c r="C210" s="42">
        <v>1</v>
      </c>
      <c r="D210" s="73">
        <v>5</v>
      </c>
      <c r="E210" s="42">
        <v>43</v>
      </c>
      <c r="F210" s="78">
        <v>0.66700000000000004</v>
      </c>
      <c r="G210" s="78">
        <v>0.45400000000000001</v>
      </c>
      <c r="H210" s="52">
        <v>65.05</v>
      </c>
      <c r="I210" s="32" t="s">
        <v>268</v>
      </c>
    </row>
    <row r="211" spans="1:9">
      <c r="A211" s="29"/>
      <c r="B211" s="13" t="s">
        <v>312</v>
      </c>
      <c r="C211" s="42">
        <v>57</v>
      </c>
      <c r="D211" s="29"/>
      <c r="E211" s="71">
        <v>3.5</v>
      </c>
      <c r="F211" s="78">
        <v>0.375</v>
      </c>
      <c r="G211" s="78">
        <v>0.45400000000000001</v>
      </c>
      <c r="H211" s="52">
        <v>34.130000000000003</v>
      </c>
      <c r="I211" s="32" t="s">
        <v>268</v>
      </c>
    </row>
    <row r="212" spans="1:9">
      <c r="A212" s="29"/>
      <c r="B212" s="13" t="s">
        <v>319</v>
      </c>
      <c r="C212" s="42">
        <v>1</v>
      </c>
      <c r="D212" s="73">
        <v>12</v>
      </c>
      <c r="E212" s="72">
        <v>16.579999999999998</v>
      </c>
      <c r="F212" s="78">
        <v>1.0429999999999999</v>
      </c>
      <c r="G212" s="78">
        <v>0.45400000000000001</v>
      </c>
      <c r="H212" s="52">
        <v>94.13</v>
      </c>
      <c r="I212" s="32" t="s">
        <v>268</v>
      </c>
    </row>
    <row r="213" spans="1:9">
      <c r="A213" s="29"/>
      <c r="B213" s="13" t="s">
        <v>312</v>
      </c>
      <c r="C213" s="42">
        <v>22</v>
      </c>
      <c r="D213" s="29"/>
      <c r="E213" s="71">
        <v>3.5</v>
      </c>
      <c r="F213" s="78">
        <v>0.375</v>
      </c>
      <c r="G213" s="81">
        <v>0.45400000000000001</v>
      </c>
      <c r="H213" s="52">
        <v>13.16</v>
      </c>
      <c r="I213" s="36" t="s">
        <v>268</v>
      </c>
    </row>
    <row r="214" spans="1:9">
      <c r="A214" s="29"/>
      <c r="B214" s="13" t="s">
        <v>320</v>
      </c>
      <c r="C214" s="42">
        <v>2</v>
      </c>
      <c r="D214" s="42">
        <v>12</v>
      </c>
      <c r="E214" s="69">
        <v>27.25</v>
      </c>
      <c r="F214" s="78">
        <v>2.67</v>
      </c>
      <c r="G214" s="81">
        <v>0.45400000000000001</v>
      </c>
      <c r="H214" s="52">
        <v>792.07</v>
      </c>
      <c r="I214" s="36" t="s">
        <v>268</v>
      </c>
    </row>
    <row r="215" spans="1:9">
      <c r="A215" s="29"/>
      <c r="B215" s="13" t="s">
        <v>312</v>
      </c>
      <c r="C215" s="42">
        <v>36</v>
      </c>
      <c r="D215" s="29"/>
      <c r="E215" s="42">
        <v>4</v>
      </c>
      <c r="F215" s="78">
        <v>0.375</v>
      </c>
      <c r="G215" s="81">
        <v>0.45400000000000001</v>
      </c>
      <c r="H215" s="52">
        <v>24.72</v>
      </c>
      <c r="I215" s="36" t="s">
        <v>268</v>
      </c>
    </row>
    <row r="216" spans="1:9">
      <c r="A216" s="29"/>
      <c r="B216" s="13" t="s">
        <v>321</v>
      </c>
      <c r="C216" s="42">
        <v>1</v>
      </c>
      <c r="D216" s="42">
        <v>8</v>
      </c>
      <c r="E216" s="42">
        <v>16</v>
      </c>
      <c r="F216" s="78">
        <v>1.0429999999999999</v>
      </c>
      <c r="G216" s="81">
        <v>0.45400000000000001</v>
      </c>
      <c r="H216" s="52">
        <v>60.56</v>
      </c>
      <c r="I216" s="36" t="s">
        <v>268</v>
      </c>
    </row>
    <row r="217" spans="1:9">
      <c r="A217" s="29"/>
      <c r="B217" s="13" t="s">
        <v>312</v>
      </c>
      <c r="C217" s="42">
        <v>21</v>
      </c>
      <c r="D217" s="29"/>
      <c r="E217" s="71">
        <v>3.5</v>
      </c>
      <c r="F217" s="78">
        <v>0.375</v>
      </c>
      <c r="G217" s="81">
        <v>0.45400000000000001</v>
      </c>
      <c r="H217" s="52">
        <v>12.7</v>
      </c>
      <c r="I217" s="36" t="s">
        <v>268</v>
      </c>
    </row>
    <row r="218" spans="1:9">
      <c r="A218" s="29"/>
      <c r="B218" s="13" t="s">
        <v>322</v>
      </c>
      <c r="C218" s="42">
        <v>1</v>
      </c>
      <c r="D218" s="42">
        <v>10</v>
      </c>
      <c r="E218" s="42">
        <v>140</v>
      </c>
      <c r="F218" s="78">
        <v>1.0429999999999999</v>
      </c>
      <c r="G218" s="81">
        <v>0.45400000000000001</v>
      </c>
      <c r="H218" s="52">
        <v>662.35</v>
      </c>
      <c r="I218" s="36" t="s">
        <v>268</v>
      </c>
    </row>
    <row r="219" spans="1:9">
      <c r="A219" s="29"/>
      <c r="B219" s="29"/>
      <c r="C219" s="29"/>
      <c r="D219" s="29"/>
      <c r="E219" s="29"/>
      <c r="F219" s="184" t="s">
        <v>323</v>
      </c>
      <c r="G219" s="185"/>
      <c r="H219" s="68">
        <v>5757.72</v>
      </c>
      <c r="I219" s="19" t="s">
        <v>268</v>
      </c>
    </row>
    <row r="220" spans="1:9">
      <c r="A220" s="27" t="s">
        <v>324</v>
      </c>
      <c r="B220" s="19" t="s">
        <v>325</v>
      </c>
      <c r="C220" s="29"/>
      <c r="D220" s="29"/>
      <c r="E220" s="29"/>
      <c r="F220" s="29"/>
      <c r="G220" s="29"/>
      <c r="H220" s="29"/>
      <c r="I220" s="29"/>
    </row>
    <row r="221" spans="1:9">
      <c r="A221" s="29"/>
      <c r="B221" s="13" t="s">
        <v>326</v>
      </c>
      <c r="C221" s="42">
        <v>1</v>
      </c>
      <c r="D221" s="29"/>
      <c r="E221" s="69">
        <v>7049.5</v>
      </c>
      <c r="F221" s="78">
        <v>8.6</v>
      </c>
      <c r="G221" s="81">
        <v>0.45400000000000001</v>
      </c>
      <c r="H221" s="52">
        <v>27499.82</v>
      </c>
      <c r="I221" s="36" t="s">
        <v>268</v>
      </c>
    </row>
    <row r="222" spans="1:9">
      <c r="A222" s="29"/>
      <c r="B222" s="29"/>
      <c r="C222" s="29"/>
      <c r="D222" s="29"/>
      <c r="E222" s="29"/>
      <c r="F222" s="184" t="s">
        <v>327</v>
      </c>
      <c r="G222" s="185"/>
      <c r="H222" s="68">
        <v>27499.82</v>
      </c>
      <c r="I222" s="19" t="s">
        <v>268</v>
      </c>
    </row>
    <row r="223" spans="1:9">
      <c r="A223" s="29"/>
      <c r="B223" s="29"/>
      <c r="C223" s="29"/>
      <c r="D223" s="29"/>
      <c r="E223" s="29"/>
      <c r="F223" s="188" t="s">
        <v>328</v>
      </c>
      <c r="G223" s="189"/>
      <c r="H223" s="52">
        <v>72219.87</v>
      </c>
      <c r="I223" s="36" t="s">
        <v>268</v>
      </c>
    </row>
    <row r="224" spans="1:9" ht="25.5">
      <c r="A224" s="14"/>
      <c r="B224" s="14"/>
      <c r="C224" s="14"/>
      <c r="D224" s="14"/>
      <c r="E224" s="14"/>
      <c r="F224" s="175" t="s">
        <v>329</v>
      </c>
      <c r="G224" s="177"/>
      <c r="H224" s="86">
        <v>72.22</v>
      </c>
      <c r="I224" s="36" t="s">
        <v>51</v>
      </c>
    </row>
    <row r="225" spans="1:9" ht="25.5">
      <c r="A225" s="29"/>
      <c r="B225" s="46" t="s">
        <v>217</v>
      </c>
      <c r="C225" s="29"/>
      <c r="D225" s="29"/>
      <c r="E225" s="29"/>
      <c r="F225" s="178"/>
      <c r="G225" s="180"/>
      <c r="H225" s="87">
        <v>72.22</v>
      </c>
      <c r="I225" s="19" t="s">
        <v>51</v>
      </c>
    </row>
    <row r="226" spans="1:9" ht="76.5">
      <c r="A226" s="69">
        <v>3.03</v>
      </c>
      <c r="B226" s="25" t="s">
        <v>330</v>
      </c>
      <c r="C226" s="25"/>
      <c r="D226" s="25"/>
      <c r="E226" s="25"/>
      <c r="F226" s="25"/>
      <c r="G226" s="25"/>
      <c r="H226" s="25"/>
      <c r="I226" s="25"/>
    </row>
    <row r="227" spans="1:9">
      <c r="A227" s="29"/>
      <c r="B227" s="29"/>
      <c r="C227" s="181" t="s">
        <v>331</v>
      </c>
      <c r="D227" s="182"/>
      <c r="E227" s="182"/>
      <c r="F227" s="182"/>
      <c r="G227" s="183"/>
      <c r="H227" s="52">
        <v>2246.96</v>
      </c>
      <c r="I227" s="36" t="s">
        <v>41</v>
      </c>
    </row>
    <row r="228" spans="1:9">
      <c r="A228" s="29"/>
      <c r="B228" s="46" t="s">
        <v>217</v>
      </c>
      <c r="C228" s="29"/>
      <c r="D228" s="29"/>
      <c r="E228" s="29"/>
      <c r="F228" s="29"/>
      <c r="G228" s="29"/>
      <c r="H228" s="68">
        <v>2246.96</v>
      </c>
      <c r="I228" s="36" t="s">
        <v>41</v>
      </c>
    </row>
    <row r="229" spans="1:9">
      <c r="A229" s="29"/>
      <c r="B229" s="29"/>
      <c r="C229" s="29"/>
      <c r="D229" s="29"/>
      <c r="E229" s="29"/>
      <c r="F229" s="29"/>
      <c r="G229" s="29"/>
      <c r="H229" s="29"/>
      <c r="I229" s="29"/>
    </row>
    <row r="230" spans="1:9" ht="102">
      <c r="A230" s="66">
        <v>3.04</v>
      </c>
      <c r="B230" s="25" t="s">
        <v>332</v>
      </c>
      <c r="C230" s="25"/>
      <c r="D230" s="25"/>
      <c r="E230" s="25"/>
      <c r="F230" s="25"/>
      <c r="G230" s="25"/>
      <c r="H230" s="25"/>
      <c r="I230" s="25"/>
    </row>
    <row r="231" spans="1:9">
      <c r="A231" s="29"/>
      <c r="B231" s="36" t="s">
        <v>333</v>
      </c>
      <c r="C231" s="29"/>
      <c r="D231" s="29"/>
      <c r="E231" s="29"/>
      <c r="F231" s="29"/>
      <c r="G231" s="29"/>
      <c r="H231" s="29"/>
      <c r="I231" s="29"/>
    </row>
    <row r="232" spans="1:9" ht="25.5">
      <c r="A232" s="29"/>
      <c r="B232" s="13" t="s">
        <v>219</v>
      </c>
      <c r="C232" s="42">
        <v>4</v>
      </c>
      <c r="D232" s="29"/>
      <c r="E232" s="69">
        <v>62.33</v>
      </c>
      <c r="F232" s="42">
        <v>4</v>
      </c>
      <c r="G232" s="72">
        <v>1.25</v>
      </c>
      <c r="H232" s="52">
        <v>1246.5999999999999</v>
      </c>
      <c r="I232" s="36" t="s">
        <v>43</v>
      </c>
    </row>
    <row r="233" spans="1:9" ht="25.5">
      <c r="A233" s="29"/>
      <c r="B233" s="13" t="s">
        <v>221</v>
      </c>
      <c r="C233" s="42">
        <v>10</v>
      </c>
      <c r="D233" s="29"/>
      <c r="E233" s="42">
        <v>20</v>
      </c>
      <c r="F233" s="42">
        <v>4</v>
      </c>
      <c r="G233" s="72">
        <v>1.25</v>
      </c>
      <c r="H233" s="52">
        <v>1000</v>
      </c>
      <c r="I233" s="36" t="s">
        <v>43</v>
      </c>
    </row>
    <row r="234" spans="1:9" ht="25.5">
      <c r="A234" s="29"/>
      <c r="B234" s="13" t="s">
        <v>222</v>
      </c>
      <c r="C234" s="42">
        <v>2</v>
      </c>
      <c r="D234" s="29"/>
      <c r="E234" s="42">
        <v>10</v>
      </c>
      <c r="F234" s="42">
        <v>4</v>
      </c>
      <c r="G234" s="72">
        <v>1.25</v>
      </c>
      <c r="H234" s="52">
        <v>100</v>
      </c>
      <c r="I234" s="36" t="s">
        <v>43</v>
      </c>
    </row>
    <row r="235" spans="1:9" ht="25.5">
      <c r="A235" s="29"/>
      <c r="B235" s="13" t="s">
        <v>223</v>
      </c>
      <c r="C235" s="42">
        <v>1</v>
      </c>
      <c r="D235" s="29"/>
      <c r="E235" s="42">
        <v>16</v>
      </c>
      <c r="F235" s="42">
        <v>4</v>
      </c>
      <c r="G235" s="72">
        <v>1.25</v>
      </c>
      <c r="H235" s="52">
        <v>80</v>
      </c>
      <c r="I235" s="36" t="s">
        <v>43</v>
      </c>
    </row>
    <row r="236" spans="1:9" ht="25.5">
      <c r="A236" s="29"/>
      <c r="B236" s="13" t="s">
        <v>224</v>
      </c>
      <c r="C236" s="42">
        <v>2</v>
      </c>
      <c r="D236" s="29"/>
      <c r="E236" s="42">
        <v>18</v>
      </c>
      <c r="F236" s="42">
        <v>4</v>
      </c>
      <c r="G236" s="72">
        <v>1.25</v>
      </c>
      <c r="H236" s="52">
        <v>180</v>
      </c>
      <c r="I236" s="36" t="s">
        <v>43</v>
      </c>
    </row>
    <row r="237" spans="1:9" ht="25.5">
      <c r="A237" s="29"/>
      <c r="B237" s="13" t="s">
        <v>225</v>
      </c>
      <c r="C237" s="42">
        <v>8</v>
      </c>
      <c r="D237" s="29"/>
      <c r="E237" s="42">
        <v>20</v>
      </c>
      <c r="F237" s="42">
        <v>4</v>
      </c>
      <c r="G237" s="72">
        <v>1.25</v>
      </c>
      <c r="H237" s="52">
        <v>800</v>
      </c>
      <c r="I237" s="36" t="s">
        <v>43</v>
      </c>
    </row>
    <row r="238" spans="1:9" ht="25.5">
      <c r="A238" s="29"/>
      <c r="B238" s="13" t="s">
        <v>219</v>
      </c>
      <c r="C238" s="42">
        <v>1</v>
      </c>
      <c r="D238" s="29"/>
      <c r="E238" s="42">
        <v>366</v>
      </c>
      <c r="F238" s="42">
        <v>4</v>
      </c>
      <c r="G238" s="72">
        <v>1.25</v>
      </c>
      <c r="H238" s="52">
        <v>1830</v>
      </c>
      <c r="I238" s="36" t="s">
        <v>43</v>
      </c>
    </row>
    <row r="239" spans="1:9" ht="25.5">
      <c r="A239" s="29"/>
      <c r="B239" s="13" t="s">
        <v>226</v>
      </c>
      <c r="C239" s="42">
        <v>4</v>
      </c>
      <c r="D239" s="29"/>
      <c r="E239" s="69">
        <v>65.25</v>
      </c>
      <c r="F239" s="42">
        <v>4</v>
      </c>
      <c r="G239" s="72">
        <v>1.25</v>
      </c>
      <c r="H239" s="52">
        <v>1305</v>
      </c>
      <c r="I239" s="36" t="s">
        <v>43</v>
      </c>
    </row>
    <row r="240" spans="1:9" ht="25.5">
      <c r="A240" s="29"/>
      <c r="B240" s="13" t="s">
        <v>227</v>
      </c>
      <c r="C240" s="42">
        <v>2</v>
      </c>
      <c r="D240" s="29"/>
      <c r="E240" s="42">
        <v>137</v>
      </c>
      <c r="F240" s="42">
        <v>4</v>
      </c>
      <c r="G240" s="72">
        <v>1.25</v>
      </c>
      <c r="H240" s="52">
        <v>1370</v>
      </c>
      <c r="I240" s="36" t="s">
        <v>43</v>
      </c>
    </row>
    <row r="241" spans="1:9" ht="25.5">
      <c r="A241" s="29"/>
      <c r="B241" s="13" t="s">
        <v>228</v>
      </c>
      <c r="C241" s="42">
        <v>3</v>
      </c>
      <c r="D241" s="29"/>
      <c r="E241" s="42">
        <v>20</v>
      </c>
      <c r="F241" s="42">
        <v>4</v>
      </c>
      <c r="G241" s="72">
        <v>1.25</v>
      </c>
      <c r="H241" s="52">
        <v>300</v>
      </c>
      <c r="I241" s="36" t="s">
        <v>43</v>
      </c>
    </row>
    <row r="242" spans="1:9" ht="25.5">
      <c r="A242" s="29"/>
      <c r="B242" s="13" t="s">
        <v>229</v>
      </c>
      <c r="C242" s="42">
        <v>1</v>
      </c>
      <c r="D242" s="29"/>
      <c r="E242" s="42">
        <v>120</v>
      </c>
      <c r="F242" s="42">
        <v>4</v>
      </c>
      <c r="G242" s="72">
        <v>1.25</v>
      </c>
      <c r="H242" s="52">
        <v>600</v>
      </c>
      <c r="I242" s="36" t="s">
        <v>43</v>
      </c>
    </row>
    <row r="243" spans="1:9" ht="25.5">
      <c r="A243" s="29"/>
      <c r="B243" s="13" t="s">
        <v>230</v>
      </c>
      <c r="C243" s="42">
        <v>1</v>
      </c>
      <c r="D243" s="29"/>
      <c r="E243" s="42">
        <v>46</v>
      </c>
      <c r="F243" s="42">
        <v>4</v>
      </c>
      <c r="G243" s="72">
        <v>1.25</v>
      </c>
      <c r="H243" s="52">
        <v>230</v>
      </c>
      <c r="I243" s="36" t="s">
        <v>43</v>
      </c>
    </row>
    <row r="244" spans="1:9">
      <c r="A244" s="29"/>
      <c r="B244" s="29"/>
      <c r="C244" s="29"/>
      <c r="D244" s="29"/>
      <c r="E244" s="29"/>
      <c r="F244" s="29"/>
      <c r="G244" s="29"/>
      <c r="H244" s="29"/>
      <c r="I244" s="29"/>
    </row>
    <row r="245" spans="1:9" ht="25.5">
      <c r="A245" s="29"/>
      <c r="B245" s="13" t="s">
        <v>231</v>
      </c>
      <c r="C245" s="42">
        <v>1</v>
      </c>
      <c r="D245" s="29"/>
      <c r="E245" s="71">
        <v>4.5</v>
      </c>
      <c r="F245" s="42">
        <v>4</v>
      </c>
      <c r="G245" s="72">
        <v>1.5</v>
      </c>
      <c r="H245" s="52">
        <v>27</v>
      </c>
      <c r="I245" s="36" t="s">
        <v>43</v>
      </c>
    </row>
    <row r="246" spans="1:9" ht="25.5">
      <c r="A246" s="29"/>
      <c r="B246" s="13" t="s">
        <v>232</v>
      </c>
      <c r="C246" s="42">
        <v>5</v>
      </c>
      <c r="D246" s="29"/>
      <c r="E246" s="71">
        <v>5.5</v>
      </c>
      <c r="F246" s="42">
        <v>4</v>
      </c>
      <c r="G246" s="72">
        <v>1.5</v>
      </c>
      <c r="H246" s="52">
        <v>165</v>
      </c>
      <c r="I246" s="36" t="s">
        <v>43</v>
      </c>
    </row>
    <row r="247" spans="1:9" ht="25.5">
      <c r="A247" s="29"/>
      <c r="B247" s="13" t="s">
        <v>233</v>
      </c>
      <c r="C247" s="42">
        <v>17</v>
      </c>
      <c r="D247" s="29"/>
      <c r="E247" s="42">
        <v>4</v>
      </c>
      <c r="F247" s="42">
        <v>4</v>
      </c>
      <c r="G247" s="72">
        <v>1.5</v>
      </c>
      <c r="H247" s="52">
        <v>408</v>
      </c>
      <c r="I247" s="36" t="s">
        <v>43</v>
      </c>
    </row>
    <row r="248" spans="1:9" ht="25.5">
      <c r="A248" s="29"/>
      <c r="B248" s="13" t="s">
        <v>234</v>
      </c>
      <c r="C248" s="42">
        <v>5</v>
      </c>
      <c r="D248" s="29"/>
      <c r="E248" s="42">
        <v>4</v>
      </c>
      <c r="F248" s="42">
        <v>9</v>
      </c>
      <c r="G248" s="72">
        <v>1.5</v>
      </c>
      <c r="H248" s="52">
        <v>270</v>
      </c>
      <c r="I248" s="36" t="s">
        <v>43</v>
      </c>
    </row>
    <row r="249" spans="1:9" ht="25.5">
      <c r="A249" s="29"/>
      <c r="B249" s="13" t="s">
        <v>235</v>
      </c>
      <c r="C249" s="42">
        <v>5</v>
      </c>
      <c r="D249" s="29"/>
      <c r="E249" s="42">
        <v>4</v>
      </c>
      <c r="F249" s="42">
        <v>5</v>
      </c>
      <c r="G249" s="72">
        <v>1.5</v>
      </c>
      <c r="H249" s="52">
        <v>150</v>
      </c>
      <c r="I249" s="36" t="s">
        <v>43</v>
      </c>
    </row>
    <row r="250" spans="1:9" ht="25.5">
      <c r="A250" s="29"/>
      <c r="B250" s="46" t="s">
        <v>217</v>
      </c>
      <c r="C250" s="29"/>
      <c r="D250" s="29"/>
      <c r="E250" s="29"/>
      <c r="F250" s="29"/>
      <c r="G250" s="29"/>
      <c r="H250" s="68">
        <v>10061.6</v>
      </c>
      <c r="I250" s="19" t="s">
        <v>43</v>
      </c>
    </row>
    <row r="251" spans="1:9" ht="76.5">
      <c r="A251" s="69">
        <v>3.05</v>
      </c>
      <c r="B251" s="25" t="s">
        <v>334</v>
      </c>
      <c r="C251" s="25"/>
      <c r="D251" s="25"/>
      <c r="E251" s="25"/>
      <c r="F251" s="25"/>
      <c r="G251" s="25"/>
      <c r="H251" s="25"/>
      <c r="I251" s="25"/>
    </row>
    <row r="252" spans="1:9">
      <c r="A252" s="29"/>
      <c r="B252" s="89" t="s">
        <v>335</v>
      </c>
      <c r="C252" s="29"/>
      <c r="D252" s="178"/>
      <c r="E252" s="180"/>
      <c r="F252" s="29"/>
      <c r="G252" s="29"/>
      <c r="H252" s="29"/>
      <c r="I252" s="29"/>
    </row>
    <row r="253" spans="1:9" ht="25.5">
      <c r="A253" s="29"/>
      <c r="B253" s="32" t="s">
        <v>219</v>
      </c>
      <c r="C253" s="42">
        <v>4</v>
      </c>
      <c r="D253" s="29"/>
      <c r="E253" s="69">
        <v>62.33</v>
      </c>
      <c r="F253" s="69">
        <v>2.25</v>
      </c>
      <c r="G253" s="72">
        <v>0.75</v>
      </c>
      <c r="H253" s="52">
        <v>420.73</v>
      </c>
      <c r="I253" s="36" t="s">
        <v>43</v>
      </c>
    </row>
    <row r="254" spans="1:9" ht="25.5">
      <c r="A254" s="29"/>
      <c r="B254" s="32" t="s">
        <v>221</v>
      </c>
      <c r="C254" s="42">
        <v>10</v>
      </c>
      <c r="D254" s="29"/>
      <c r="E254" s="42">
        <v>20</v>
      </c>
      <c r="F254" s="69">
        <v>2.25</v>
      </c>
      <c r="G254" s="72">
        <v>0.75</v>
      </c>
      <c r="H254" s="52">
        <v>337.5</v>
      </c>
      <c r="I254" s="36" t="s">
        <v>43</v>
      </c>
    </row>
    <row r="255" spans="1:9" ht="25.5">
      <c r="A255" s="29"/>
      <c r="B255" s="32" t="s">
        <v>222</v>
      </c>
      <c r="C255" s="42">
        <v>2</v>
      </c>
      <c r="D255" s="29"/>
      <c r="E255" s="42">
        <v>10</v>
      </c>
      <c r="F255" s="69">
        <v>2.25</v>
      </c>
      <c r="G255" s="72">
        <v>0.75</v>
      </c>
      <c r="H255" s="52">
        <v>33.75</v>
      </c>
      <c r="I255" s="36" t="s">
        <v>43</v>
      </c>
    </row>
    <row r="256" spans="1:9" ht="25.5">
      <c r="A256" s="29"/>
      <c r="B256" s="32" t="s">
        <v>223</v>
      </c>
      <c r="C256" s="42">
        <v>1</v>
      </c>
      <c r="D256" s="29"/>
      <c r="E256" s="42">
        <v>16</v>
      </c>
      <c r="F256" s="69">
        <v>2.25</v>
      </c>
      <c r="G256" s="72">
        <v>0.75</v>
      </c>
      <c r="H256" s="52">
        <v>27</v>
      </c>
      <c r="I256" s="36" t="s">
        <v>43</v>
      </c>
    </row>
    <row r="257" spans="1:9" ht="25.5">
      <c r="A257" s="29"/>
      <c r="B257" s="32" t="s">
        <v>224</v>
      </c>
      <c r="C257" s="42">
        <v>2</v>
      </c>
      <c r="D257" s="29"/>
      <c r="E257" s="42">
        <v>18</v>
      </c>
      <c r="F257" s="69">
        <v>2.25</v>
      </c>
      <c r="G257" s="72">
        <v>0.75</v>
      </c>
      <c r="H257" s="52">
        <v>60.75</v>
      </c>
      <c r="I257" s="36" t="s">
        <v>43</v>
      </c>
    </row>
    <row r="258" spans="1:9" ht="25.5">
      <c r="A258" s="29"/>
      <c r="B258" s="32" t="s">
        <v>225</v>
      </c>
      <c r="C258" s="42">
        <v>8</v>
      </c>
      <c r="D258" s="29"/>
      <c r="E258" s="42">
        <v>20</v>
      </c>
      <c r="F258" s="69">
        <v>2.25</v>
      </c>
      <c r="G258" s="72">
        <v>0.75</v>
      </c>
      <c r="H258" s="52">
        <v>270</v>
      </c>
      <c r="I258" s="36" t="s">
        <v>43</v>
      </c>
    </row>
    <row r="259" spans="1:9" ht="25.5">
      <c r="A259" s="29"/>
      <c r="B259" s="32" t="s">
        <v>219</v>
      </c>
      <c r="C259" s="42">
        <v>1</v>
      </c>
      <c r="D259" s="29"/>
      <c r="E259" s="42">
        <v>366</v>
      </c>
      <c r="F259" s="69">
        <v>2.25</v>
      </c>
      <c r="G259" s="72">
        <v>0.75</v>
      </c>
      <c r="H259" s="52">
        <v>617.63</v>
      </c>
      <c r="I259" s="36" t="s">
        <v>43</v>
      </c>
    </row>
    <row r="260" spans="1:9" ht="25.5">
      <c r="A260" s="29"/>
      <c r="B260" s="32" t="s">
        <v>226</v>
      </c>
      <c r="C260" s="42">
        <v>4</v>
      </c>
      <c r="D260" s="29"/>
      <c r="E260" s="69">
        <v>65.25</v>
      </c>
      <c r="F260" s="69">
        <v>2.25</v>
      </c>
      <c r="G260" s="72">
        <v>0.75</v>
      </c>
      <c r="H260" s="52">
        <v>440.44</v>
      </c>
      <c r="I260" s="36" t="s">
        <v>43</v>
      </c>
    </row>
    <row r="261" spans="1:9" ht="25.5">
      <c r="A261" s="29"/>
      <c r="B261" s="32" t="s">
        <v>227</v>
      </c>
      <c r="C261" s="42">
        <v>2</v>
      </c>
      <c r="D261" s="29"/>
      <c r="E261" s="42">
        <v>137</v>
      </c>
      <c r="F261" s="69">
        <v>2.25</v>
      </c>
      <c r="G261" s="72">
        <v>0.75</v>
      </c>
      <c r="H261" s="52">
        <v>462.38</v>
      </c>
      <c r="I261" s="36" t="s">
        <v>43</v>
      </c>
    </row>
    <row r="262" spans="1:9" ht="25.5">
      <c r="A262" s="29"/>
      <c r="B262" s="32" t="s">
        <v>228</v>
      </c>
      <c r="C262" s="42">
        <v>3</v>
      </c>
      <c r="D262" s="29"/>
      <c r="E262" s="42">
        <v>20</v>
      </c>
      <c r="F262" s="69">
        <v>2.25</v>
      </c>
      <c r="G262" s="72">
        <v>0.75</v>
      </c>
      <c r="H262" s="52">
        <v>101.25</v>
      </c>
      <c r="I262" s="36" t="s">
        <v>43</v>
      </c>
    </row>
    <row r="263" spans="1:9" ht="25.5">
      <c r="A263" s="29"/>
      <c r="B263" s="32" t="s">
        <v>229</v>
      </c>
      <c r="C263" s="42">
        <v>1</v>
      </c>
      <c r="D263" s="29"/>
      <c r="E263" s="42">
        <v>120</v>
      </c>
      <c r="F263" s="69">
        <v>2.25</v>
      </c>
      <c r="G263" s="72">
        <v>0.75</v>
      </c>
      <c r="H263" s="52">
        <v>202.5</v>
      </c>
      <c r="I263" s="36" t="s">
        <v>43</v>
      </c>
    </row>
    <row r="264" spans="1:9" ht="25.5">
      <c r="A264" s="29"/>
      <c r="B264" s="32" t="s">
        <v>230</v>
      </c>
      <c r="C264" s="42">
        <v>1</v>
      </c>
      <c r="D264" s="29"/>
      <c r="E264" s="42">
        <v>46</v>
      </c>
      <c r="F264" s="69">
        <v>2.25</v>
      </c>
      <c r="G264" s="72">
        <v>0.75</v>
      </c>
      <c r="H264" s="52">
        <v>77.63</v>
      </c>
      <c r="I264" s="36" t="s">
        <v>43</v>
      </c>
    </row>
    <row r="265" spans="1:9">
      <c r="A265" s="29"/>
      <c r="B265" s="27" t="s">
        <v>336</v>
      </c>
      <c r="C265" s="29"/>
      <c r="D265" s="29"/>
      <c r="E265" s="29"/>
      <c r="F265" s="29"/>
      <c r="G265" s="29"/>
      <c r="H265" s="29"/>
      <c r="I265" s="29"/>
    </row>
    <row r="266" spans="1:9" ht="25.5">
      <c r="A266" s="29"/>
      <c r="B266" s="32" t="s">
        <v>281</v>
      </c>
      <c r="C266" s="42">
        <v>27</v>
      </c>
      <c r="D266" s="29"/>
      <c r="E266" s="42">
        <v>1</v>
      </c>
      <c r="F266" s="42">
        <v>1</v>
      </c>
      <c r="G266" s="72">
        <v>0.75</v>
      </c>
      <c r="H266" s="90">
        <v>20.25</v>
      </c>
      <c r="I266" s="36" t="s">
        <v>43</v>
      </c>
    </row>
    <row r="267" spans="1:9" ht="25.5">
      <c r="A267" s="29"/>
      <c r="B267" s="32" t="s">
        <v>283</v>
      </c>
      <c r="C267" s="42">
        <v>1</v>
      </c>
      <c r="D267" s="29"/>
      <c r="E267" s="42">
        <v>2</v>
      </c>
      <c r="F267" s="42">
        <v>1</v>
      </c>
      <c r="G267" s="72">
        <v>0.75</v>
      </c>
      <c r="H267" s="90">
        <v>1.5</v>
      </c>
      <c r="I267" s="36" t="s">
        <v>43</v>
      </c>
    </row>
    <row r="268" spans="1:9" ht="25.5">
      <c r="A268" s="29"/>
      <c r="B268" s="32" t="s">
        <v>285</v>
      </c>
      <c r="C268" s="42">
        <v>1</v>
      </c>
      <c r="D268" s="29"/>
      <c r="E268" s="42">
        <v>2</v>
      </c>
      <c r="F268" s="69">
        <v>0.75</v>
      </c>
      <c r="G268" s="72">
        <v>0.75</v>
      </c>
      <c r="H268" s="90">
        <v>1.1299999999999999</v>
      </c>
      <c r="I268" s="36" t="s">
        <v>43</v>
      </c>
    </row>
    <row r="269" spans="1:9" ht="25.5">
      <c r="A269" s="29"/>
      <c r="B269" s="32" t="s">
        <v>286</v>
      </c>
      <c r="C269" s="42">
        <v>7</v>
      </c>
      <c r="D269" s="29"/>
      <c r="E269" s="71">
        <v>1.5</v>
      </c>
      <c r="F269" s="69">
        <v>0.75</v>
      </c>
      <c r="G269" s="72">
        <v>0.75</v>
      </c>
      <c r="H269" s="90">
        <v>5.91</v>
      </c>
      <c r="I269" s="36" t="s">
        <v>43</v>
      </c>
    </row>
    <row r="270" spans="1:9" ht="25.5">
      <c r="A270" s="29"/>
      <c r="B270" s="32" t="s">
        <v>287</v>
      </c>
      <c r="C270" s="42">
        <v>3</v>
      </c>
      <c r="D270" s="29"/>
      <c r="E270" s="71">
        <v>1.5</v>
      </c>
      <c r="F270" s="69">
        <v>0.75</v>
      </c>
      <c r="G270" s="72">
        <v>0.75</v>
      </c>
      <c r="H270" s="90">
        <v>2.5299999999999998</v>
      </c>
      <c r="I270" s="36" t="s">
        <v>43</v>
      </c>
    </row>
    <row r="271" spans="1:9" ht="25.5">
      <c r="A271" s="29"/>
      <c r="B271" s="32" t="s">
        <v>288</v>
      </c>
      <c r="C271" s="42">
        <v>1</v>
      </c>
      <c r="D271" s="29"/>
      <c r="E271" s="71">
        <v>1.5</v>
      </c>
      <c r="F271" s="42">
        <v>1</v>
      </c>
      <c r="G271" s="72">
        <v>0.75</v>
      </c>
      <c r="H271" s="90">
        <v>1.1299999999999999</v>
      </c>
      <c r="I271" s="36" t="s">
        <v>43</v>
      </c>
    </row>
    <row r="272" spans="1:9" ht="25.5">
      <c r="A272" s="29"/>
      <c r="B272" s="32" t="s">
        <v>289</v>
      </c>
      <c r="C272" s="42">
        <v>11</v>
      </c>
      <c r="D272" s="29"/>
      <c r="E272" s="78">
        <v>1.125</v>
      </c>
      <c r="F272" s="69">
        <v>0.75</v>
      </c>
      <c r="G272" s="72">
        <v>0.75</v>
      </c>
      <c r="H272" s="90">
        <v>6.96</v>
      </c>
      <c r="I272" s="36" t="s">
        <v>43</v>
      </c>
    </row>
    <row r="273" spans="1:9" ht="25.5">
      <c r="A273" s="29"/>
      <c r="B273" s="32" t="s">
        <v>290</v>
      </c>
      <c r="C273" s="42">
        <v>2</v>
      </c>
      <c r="D273" s="29"/>
      <c r="E273" s="78">
        <v>1.125</v>
      </c>
      <c r="F273" s="78">
        <v>1.125</v>
      </c>
      <c r="G273" s="72">
        <v>0.75</v>
      </c>
      <c r="H273" s="90">
        <v>1.9</v>
      </c>
      <c r="I273" s="36" t="s">
        <v>43</v>
      </c>
    </row>
    <row r="274" spans="1:9" ht="25.5">
      <c r="A274" s="29"/>
      <c r="B274" s="32" t="s">
        <v>291</v>
      </c>
      <c r="C274" s="42">
        <v>2</v>
      </c>
      <c r="D274" s="29"/>
      <c r="E274" s="71">
        <v>1.5</v>
      </c>
      <c r="F274" s="42">
        <v>1</v>
      </c>
      <c r="G274" s="72">
        <v>0.75</v>
      </c>
      <c r="H274" s="90">
        <v>2.25</v>
      </c>
      <c r="I274" s="36" t="s">
        <v>43</v>
      </c>
    </row>
    <row r="275" spans="1:9" ht="25.5">
      <c r="A275" s="29"/>
      <c r="B275" s="32" t="s">
        <v>292</v>
      </c>
      <c r="C275" s="42">
        <v>62</v>
      </c>
      <c r="D275" s="29"/>
      <c r="E275" s="69">
        <v>0.75</v>
      </c>
      <c r="F275" s="69">
        <v>0.75</v>
      </c>
      <c r="G275" s="72">
        <v>0.75</v>
      </c>
      <c r="H275" s="90">
        <v>26.16</v>
      </c>
      <c r="I275" s="36" t="s">
        <v>43</v>
      </c>
    </row>
    <row r="276" spans="1:9" ht="25.5">
      <c r="A276" s="29"/>
      <c r="B276" s="32" t="s">
        <v>293</v>
      </c>
      <c r="C276" s="42">
        <v>9</v>
      </c>
      <c r="D276" s="29"/>
      <c r="E276" s="69">
        <v>0.75</v>
      </c>
      <c r="F276" s="69">
        <v>0.75</v>
      </c>
      <c r="G276" s="72">
        <v>0.75</v>
      </c>
      <c r="H276" s="90">
        <v>3.8</v>
      </c>
      <c r="I276" s="36" t="s">
        <v>43</v>
      </c>
    </row>
    <row r="277" spans="1:9" ht="25.5">
      <c r="A277" s="29"/>
      <c r="B277" s="32" t="s">
        <v>294</v>
      </c>
      <c r="C277" s="42">
        <v>2</v>
      </c>
      <c r="D277" s="29"/>
      <c r="E277" s="78">
        <v>1.125</v>
      </c>
      <c r="F277" s="69">
        <v>0.75</v>
      </c>
      <c r="G277" s="72">
        <v>0.75</v>
      </c>
      <c r="H277" s="90">
        <v>1.27</v>
      </c>
      <c r="I277" s="36" t="s">
        <v>43</v>
      </c>
    </row>
    <row r="278" spans="1:9" ht="25.5">
      <c r="A278" s="29"/>
      <c r="B278" s="32" t="s">
        <v>295</v>
      </c>
      <c r="C278" s="42">
        <v>1</v>
      </c>
      <c r="D278" s="29"/>
      <c r="E278" s="69">
        <v>1.75</v>
      </c>
      <c r="F278" s="69">
        <v>0.75</v>
      </c>
      <c r="G278" s="72">
        <v>0.75</v>
      </c>
      <c r="H278" s="90">
        <v>0.98</v>
      </c>
      <c r="I278" s="36" t="s">
        <v>43</v>
      </c>
    </row>
    <row r="279" spans="1:9">
      <c r="A279" s="29"/>
      <c r="B279" s="27" t="s">
        <v>337</v>
      </c>
      <c r="C279" s="29"/>
      <c r="D279" s="29"/>
      <c r="E279" s="29"/>
      <c r="F279" s="29"/>
      <c r="G279" s="29"/>
      <c r="H279" s="29"/>
      <c r="I279" s="29"/>
    </row>
    <row r="280" spans="1:9">
      <c r="A280" s="29"/>
      <c r="B280" s="29"/>
      <c r="C280" s="29"/>
      <c r="D280" s="29"/>
      <c r="E280" s="29"/>
      <c r="F280" s="29"/>
      <c r="G280" s="29"/>
      <c r="H280" s="29"/>
      <c r="I280" s="29"/>
    </row>
    <row r="281" spans="1:9" ht="25.5">
      <c r="A281" s="29"/>
      <c r="B281" s="32" t="s">
        <v>219</v>
      </c>
      <c r="C281" s="42">
        <v>4</v>
      </c>
      <c r="D281" s="29"/>
      <c r="E281" s="69">
        <v>62.33</v>
      </c>
      <c r="F281" s="69">
        <v>2.25</v>
      </c>
      <c r="G281" s="72">
        <v>0.75</v>
      </c>
      <c r="H281" s="52">
        <v>420.73</v>
      </c>
      <c r="I281" s="36" t="s">
        <v>43</v>
      </c>
    </row>
    <row r="282" spans="1:9" ht="25.5">
      <c r="A282" s="29"/>
      <c r="B282" s="32" t="s">
        <v>221</v>
      </c>
      <c r="C282" s="42">
        <v>10</v>
      </c>
      <c r="D282" s="29"/>
      <c r="E282" s="42">
        <v>20</v>
      </c>
      <c r="F282" s="69">
        <v>2.25</v>
      </c>
      <c r="G282" s="72">
        <v>0.75</v>
      </c>
      <c r="H282" s="52">
        <v>337.5</v>
      </c>
      <c r="I282" s="36" t="s">
        <v>43</v>
      </c>
    </row>
    <row r="283" spans="1:9" ht="25.5">
      <c r="A283" s="29"/>
      <c r="B283" s="32" t="s">
        <v>222</v>
      </c>
      <c r="C283" s="42">
        <v>2</v>
      </c>
      <c r="D283" s="29"/>
      <c r="E283" s="42">
        <v>10</v>
      </c>
      <c r="F283" s="69">
        <v>2.25</v>
      </c>
      <c r="G283" s="72">
        <v>0.75</v>
      </c>
      <c r="H283" s="52">
        <v>33.75</v>
      </c>
      <c r="I283" s="36" t="s">
        <v>43</v>
      </c>
    </row>
    <row r="284" spans="1:9" ht="25.5">
      <c r="A284" s="29"/>
      <c r="B284" s="32" t="s">
        <v>223</v>
      </c>
      <c r="C284" s="42">
        <v>1</v>
      </c>
      <c r="D284" s="29"/>
      <c r="E284" s="42">
        <v>16</v>
      </c>
      <c r="F284" s="69">
        <v>2.25</v>
      </c>
      <c r="G284" s="72">
        <v>0.75</v>
      </c>
      <c r="H284" s="52">
        <v>27</v>
      </c>
      <c r="I284" s="36" t="s">
        <v>43</v>
      </c>
    </row>
    <row r="285" spans="1:9" ht="25.5">
      <c r="A285" s="29"/>
      <c r="B285" s="32" t="s">
        <v>224</v>
      </c>
      <c r="C285" s="42">
        <v>2</v>
      </c>
      <c r="D285" s="29"/>
      <c r="E285" s="42">
        <v>18</v>
      </c>
      <c r="F285" s="69">
        <v>2.25</v>
      </c>
      <c r="G285" s="72">
        <v>0.75</v>
      </c>
      <c r="H285" s="52">
        <v>60.75</v>
      </c>
      <c r="I285" s="36" t="s">
        <v>43</v>
      </c>
    </row>
    <row r="286" spans="1:9" ht="25.5">
      <c r="A286" s="29"/>
      <c r="B286" s="32" t="s">
        <v>225</v>
      </c>
      <c r="C286" s="42">
        <v>8</v>
      </c>
      <c r="D286" s="29"/>
      <c r="E286" s="42">
        <v>20</v>
      </c>
      <c r="F286" s="69">
        <v>2.25</v>
      </c>
      <c r="G286" s="72">
        <v>0.75</v>
      </c>
      <c r="H286" s="52">
        <v>270</v>
      </c>
      <c r="I286" s="36" t="s">
        <v>43</v>
      </c>
    </row>
    <row r="287" spans="1:9" ht="25.5">
      <c r="A287" s="29"/>
      <c r="B287" s="32" t="s">
        <v>219</v>
      </c>
      <c r="C287" s="42">
        <v>1</v>
      </c>
      <c r="D287" s="29"/>
      <c r="E287" s="42">
        <v>366</v>
      </c>
      <c r="F287" s="69">
        <v>2.25</v>
      </c>
      <c r="G287" s="72">
        <v>0.75</v>
      </c>
      <c r="H287" s="52">
        <v>617.63</v>
      </c>
      <c r="I287" s="36" t="s">
        <v>43</v>
      </c>
    </row>
    <row r="288" spans="1:9">
      <c r="A288" s="29"/>
      <c r="B288" s="32" t="s">
        <v>226</v>
      </c>
      <c r="C288" s="42">
        <v>4</v>
      </c>
      <c r="D288" s="29"/>
      <c r="E288" s="69">
        <v>65.25</v>
      </c>
      <c r="F288" s="69">
        <v>2.25</v>
      </c>
      <c r="G288" s="72">
        <v>0.75</v>
      </c>
      <c r="H288" s="52">
        <v>440.44</v>
      </c>
      <c r="I288" s="29"/>
    </row>
    <row r="289" spans="1:9" ht="25.5">
      <c r="A289" s="29"/>
      <c r="B289" s="32" t="s">
        <v>227</v>
      </c>
      <c r="C289" s="42">
        <v>2</v>
      </c>
      <c r="D289" s="29"/>
      <c r="E289" s="42">
        <v>137</v>
      </c>
      <c r="F289" s="69">
        <v>2.25</v>
      </c>
      <c r="G289" s="72">
        <v>0.75</v>
      </c>
      <c r="H289" s="52">
        <v>462.38</v>
      </c>
      <c r="I289" s="36" t="s">
        <v>43</v>
      </c>
    </row>
    <row r="290" spans="1:9" ht="25.5">
      <c r="A290" s="29"/>
      <c r="B290" s="32" t="s">
        <v>228</v>
      </c>
      <c r="C290" s="42">
        <v>3</v>
      </c>
      <c r="D290" s="29"/>
      <c r="E290" s="42">
        <v>20</v>
      </c>
      <c r="F290" s="69">
        <v>2.25</v>
      </c>
      <c r="G290" s="72">
        <v>0.75</v>
      </c>
      <c r="H290" s="52">
        <v>101.25</v>
      </c>
      <c r="I290" s="36" t="s">
        <v>43</v>
      </c>
    </row>
    <row r="291" spans="1:9" ht="25.5">
      <c r="A291" s="29"/>
      <c r="B291" s="32" t="s">
        <v>229</v>
      </c>
      <c r="C291" s="42">
        <v>1</v>
      </c>
      <c r="D291" s="29"/>
      <c r="E291" s="42">
        <v>120</v>
      </c>
      <c r="F291" s="69">
        <v>2.25</v>
      </c>
      <c r="G291" s="72">
        <v>0.75</v>
      </c>
      <c r="H291" s="52">
        <v>202.5</v>
      </c>
      <c r="I291" s="36" t="s">
        <v>43</v>
      </c>
    </row>
    <row r="292" spans="1:9" ht="25.5">
      <c r="A292" s="29"/>
      <c r="B292" s="32" t="s">
        <v>230</v>
      </c>
      <c r="C292" s="42">
        <v>1</v>
      </c>
      <c r="D292" s="29"/>
      <c r="E292" s="42">
        <v>46</v>
      </c>
      <c r="F292" s="69">
        <v>2.25</v>
      </c>
      <c r="G292" s="72">
        <v>0.75</v>
      </c>
      <c r="H292" s="52">
        <v>77.63</v>
      </c>
      <c r="I292" s="36" t="s">
        <v>43</v>
      </c>
    </row>
    <row r="293" spans="1:9">
      <c r="A293" s="29"/>
      <c r="B293" s="32" t="s">
        <v>336</v>
      </c>
      <c r="C293" s="29"/>
      <c r="D293" s="29"/>
      <c r="E293" s="29"/>
      <c r="F293" s="29"/>
      <c r="G293" s="29"/>
      <c r="H293" s="29"/>
      <c r="I293" s="29"/>
    </row>
    <row r="294" spans="1:9" ht="25.5">
      <c r="A294" s="29"/>
      <c r="B294" s="32" t="s">
        <v>281</v>
      </c>
      <c r="C294" s="42">
        <v>27</v>
      </c>
      <c r="D294" s="29"/>
      <c r="E294" s="42">
        <v>1</v>
      </c>
      <c r="F294" s="42">
        <v>1</v>
      </c>
      <c r="G294" s="72">
        <v>0.75</v>
      </c>
      <c r="H294" s="90">
        <v>20.25</v>
      </c>
      <c r="I294" s="36" t="s">
        <v>43</v>
      </c>
    </row>
    <row r="295" spans="1:9" ht="25.5">
      <c r="A295" s="29"/>
      <c r="B295" s="32" t="s">
        <v>283</v>
      </c>
      <c r="C295" s="42">
        <v>1</v>
      </c>
      <c r="D295" s="29"/>
      <c r="E295" s="42">
        <v>2</v>
      </c>
      <c r="F295" s="42">
        <v>1</v>
      </c>
      <c r="G295" s="72">
        <v>0.75</v>
      </c>
      <c r="H295" s="90">
        <v>1.5</v>
      </c>
      <c r="I295" s="36" t="s">
        <v>43</v>
      </c>
    </row>
    <row r="296" spans="1:9" ht="25.5">
      <c r="A296" s="29"/>
      <c r="B296" s="32" t="s">
        <v>285</v>
      </c>
      <c r="C296" s="42">
        <v>1</v>
      </c>
      <c r="D296" s="29"/>
      <c r="E296" s="42">
        <v>2</v>
      </c>
      <c r="F296" s="69">
        <v>0.75</v>
      </c>
      <c r="G296" s="72">
        <v>0.75</v>
      </c>
      <c r="H296" s="90">
        <v>1.1299999999999999</v>
      </c>
      <c r="I296" s="36" t="s">
        <v>43</v>
      </c>
    </row>
    <row r="297" spans="1:9" ht="25.5">
      <c r="A297" s="29"/>
      <c r="B297" s="32" t="s">
        <v>286</v>
      </c>
      <c r="C297" s="42">
        <v>7</v>
      </c>
      <c r="D297" s="29"/>
      <c r="E297" s="71">
        <v>1.5</v>
      </c>
      <c r="F297" s="69">
        <v>0.75</v>
      </c>
      <c r="G297" s="72">
        <v>0.75</v>
      </c>
      <c r="H297" s="90">
        <v>5.91</v>
      </c>
      <c r="I297" s="36" t="s">
        <v>43</v>
      </c>
    </row>
    <row r="298" spans="1:9" ht="25.5">
      <c r="A298" s="29"/>
      <c r="B298" s="32" t="s">
        <v>287</v>
      </c>
      <c r="C298" s="42">
        <v>3</v>
      </c>
      <c r="D298" s="29"/>
      <c r="E298" s="71">
        <v>1.5</v>
      </c>
      <c r="F298" s="69">
        <v>0.75</v>
      </c>
      <c r="G298" s="72">
        <v>0.75</v>
      </c>
      <c r="H298" s="90">
        <v>2.5299999999999998</v>
      </c>
      <c r="I298" s="36" t="s">
        <v>43</v>
      </c>
    </row>
    <row r="299" spans="1:9" ht="25.5">
      <c r="A299" s="29"/>
      <c r="B299" s="32" t="s">
        <v>288</v>
      </c>
      <c r="C299" s="42">
        <v>1</v>
      </c>
      <c r="D299" s="29"/>
      <c r="E299" s="71">
        <v>1.5</v>
      </c>
      <c r="F299" s="42">
        <v>1</v>
      </c>
      <c r="G299" s="72">
        <v>0.75</v>
      </c>
      <c r="H299" s="90">
        <v>1.1299999999999999</v>
      </c>
      <c r="I299" s="36" t="s">
        <v>43</v>
      </c>
    </row>
    <row r="300" spans="1:9" ht="25.5">
      <c r="A300" s="29"/>
      <c r="B300" s="32" t="s">
        <v>289</v>
      </c>
      <c r="C300" s="42">
        <v>11</v>
      </c>
      <c r="D300" s="29"/>
      <c r="E300" s="78">
        <v>1.125</v>
      </c>
      <c r="F300" s="69">
        <v>0.75</v>
      </c>
      <c r="G300" s="72">
        <v>0.75</v>
      </c>
      <c r="H300" s="90">
        <v>6.96</v>
      </c>
      <c r="I300" s="36" t="s">
        <v>43</v>
      </c>
    </row>
    <row r="301" spans="1:9" ht="25.5">
      <c r="A301" s="29"/>
      <c r="B301" s="32" t="s">
        <v>290</v>
      </c>
      <c r="C301" s="42">
        <v>2</v>
      </c>
      <c r="D301" s="29"/>
      <c r="E301" s="78">
        <v>1.125</v>
      </c>
      <c r="F301" s="78">
        <v>1.125</v>
      </c>
      <c r="G301" s="72">
        <v>0.75</v>
      </c>
      <c r="H301" s="90">
        <v>1.9</v>
      </c>
      <c r="I301" s="36" t="s">
        <v>43</v>
      </c>
    </row>
    <row r="302" spans="1:9" ht="25.5">
      <c r="A302" s="29"/>
      <c r="B302" s="32" t="s">
        <v>291</v>
      </c>
      <c r="C302" s="42">
        <v>2</v>
      </c>
      <c r="D302" s="29"/>
      <c r="E302" s="71">
        <v>1.5</v>
      </c>
      <c r="F302" s="42">
        <v>1</v>
      </c>
      <c r="G302" s="72">
        <v>0.75</v>
      </c>
      <c r="H302" s="90">
        <v>2.25</v>
      </c>
      <c r="I302" s="36" t="s">
        <v>43</v>
      </c>
    </row>
    <row r="303" spans="1:9" ht="25.5">
      <c r="A303" s="29"/>
      <c r="B303" s="32" t="s">
        <v>292</v>
      </c>
      <c r="C303" s="42">
        <v>62</v>
      </c>
      <c r="D303" s="29"/>
      <c r="E303" s="69">
        <v>0.75</v>
      </c>
      <c r="F303" s="69">
        <v>0.75</v>
      </c>
      <c r="G303" s="72">
        <v>0.75</v>
      </c>
      <c r="H303" s="90">
        <v>26.16</v>
      </c>
      <c r="I303" s="36" t="s">
        <v>43</v>
      </c>
    </row>
    <row r="304" spans="1:9" ht="25.5">
      <c r="A304" s="29"/>
      <c r="B304" s="32" t="s">
        <v>293</v>
      </c>
      <c r="C304" s="42">
        <v>9</v>
      </c>
      <c r="D304" s="29"/>
      <c r="E304" s="69">
        <v>0.75</v>
      </c>
      <c r="F304" s="69">
        <v>0.75</v>
      </c>
      <c r="G304" s="72">
        <v>0.75</v>
      </c>
      <c r="H304" s="90">
        <v>3.8</v>
      </c>
      <c r="I304" s="36" t="s">
        <v>43</v>
      </c>
    </row>
    <row r="305" spans="1:9" ht="25.5">
      <c r="A305" s="29"/>
      <c r="B305" s="32" t="s">
        <v>294</v>
      </c>
      <c r="C305" s="42">
        <v>2</v>
      </c>
      <c r="D305" s="29"/>
      <c r="E305" s="78">
        <v>1.125</v>
      </c>
      <c r="F305" s="69">
        <v>0.75</v>
      </c>
      <c r="G305" s="72">
        <v>0.75</v>
      </c>
      <c r="H305" s="90">
        <v>1.27</v>
      </c>
      <c r="I305" s="36" t="s">
        <v>43</v>
      </c>
    </row>
    <row r="306" spans="1:9" ht="25.5">
      <c r="A306" s="29"/>
      <c r="B306" s="32" t="s">
        <v>295</v>
      </c>
      <c r="C306" s="42">
        <v>1</v>
      </c>
      <c r="D306" s="29"/>
      <c r="E306" s="69">
        <v>1.75</v>
      </c>
      <c r="F306" s="69">
        <v>0.75</v>
      </c>
      <c r="G306" s="72">
        <v>0.75</v>
      </c>
      <c r="H306" s="90">
        <v>0.98</v>
      </c>
      <c r="I306" s="36" t="s">
        <v>43</v>
      </c>
    </row>
    <row r="307" spans="1:9">
      <c r="A307" s="29"/>
      <c r="B307" s="27" t="s">
        <v>338</v>
      </c>
      <c r="C307" s="29"/>
      <c r="D307" s="29"/>
      <c r="E307" s="29"/>
      <c r="F307" s="29"/>
      <c r="G307" s="29"/>
      <c r="H307" s="29"/>
      <c r="I307" s="29"/>
    </row>
    <row r="308" spans="1:9" ht="25.5">
      <c r="A308" s="29"/>
      <c r="B308" s="32" t="s">
        <v>219</v>
      </c>
      <c r="C308" s="42">
        <v>4</v>
      </c>
      <c r="D308" s="29"/>
      <c r="E308" s="69">
        <v>62.33</v>
      </c>
      <c r="F308" s="78">
        <v>1.125</v>
      </c>
      <c r="G308" s="72">
        <v>0.75</v>
      </c>
      <c r="H308" s="52">
        <v>210.36</v>
      </c>
      <c r="I308" s="36" t="s">
        <v>43</v>
      </c>
    </row>
    <row r="309" spans="1:9" ht="25.5">
      <c r="A309" s="29"/>
      <c r="B309" s="32" t="s">
        <v>221</v>
      </c>
      <c r="C309" s="42">
        <v>10</v>
      </c>
      <c r="D309" s="29"/>
      <c r="E309" s="42">
        <v>20</v>
      </c>
      <c r="F309" s="78">
        <v>1.125</v>
      </c>
      <c r="G309" s="72">
        <v>0.75</v>
      </c>
      <c r="H309" s="52">
        <v>168.75</v>
      </c>
      <c r="I309" s="36" t="s">
        <v>43</v>
      </c>
    </row>
    <row r="310" spans="1:9" ht="25.5">
      <c r="A310" s="29"/>
      <c r="B310" s="32" t="s">
        <v>222</v>
      </c>
      <c r="C310" s="42">
        <v>2</v>
      </c>
      <c r="D310" s="29"/>
      <c r="E310" s="42">
        <v>10</v>
      </c>
      <c r="F310" s="78">
        <v>1.125</v>
      </c>
      <c r="G310" s="72">
        <v>0.75</v>
      </c>
      <c r="H310" s="52">
        <v>16.88</v>
      </c>
      <c r="I310" s="36" t="s">
        <v>43</v>
      </c>
    </row>
    <row r="311" spans="1:9" ht="25.5">
      <c r="A311" s="29"/>
      <c r="B311" s="32" t="s">
        <v>223</v>
      </c>
      <c r="C311" s="42">
        <v>1</v>
      </c>
      <c r="D311" s="29"/>
      <c r="E311" s="42">
        <v>16</v>
      </c>
      <c r="F311" s="78">
        <v>1.125</v>
      </c>
      <c r="G311" s="72">
        <v>0.75</v>
      </c>
      <c r="H311" s="52">
        <v>13.5</v>
      </c>
      <c r="I311" s="36" t="s">
        <v>43</v>
      </c>
    </row>
    <row r="312" spans="1:9" ht="25.5">
      <c r="A312" s="29"/>
      <c r="B312" s="32" t="s">
        <v>224</v>
      </c>
      <c r="C312" s="42">
        <v>2</v>
      </c>
      <c r="D312" s="29"/>
      <c r="E312" s="42">
        <v>18</v>
      </c>
      <c r="F312" s="78">
        <v>1.125</v>
      </c>
      <c r="G312" s="72">
        <v>0.75</v>
      </c>
      <c r="H312" s="52">
        <v>30.38</v>
      </c>
      <c r="I312" s="36" t="s">
        <v>43</v>
      </c>
    </row>
    <row r="313" spans="1:9" ht="25.5">
      <c r="A313" s="29"/>
      <c r="B313" s="32" t="s">
        <v>225</v>
      </c>
      <c r="C313" s="42">
        <v>8</v>
      </c>
      <c r="D313" s="29"/>
      <c r="E313" s="42">
        <v>20</v>
      </c>
      <c r="F313" s="78">
        <v>1.125</v>
      </c>
      <c r="G313" s="72">
        <v>0.75</v>
      </c>
      <c r="H313" s="52">
        <v>135</v>
      </c>
      <c r="I313" s="36" t="s">
        <v>43</v>
      </c>
    </row>
    <row r="314" spans="1:9" ht="25.5">
      <c r="A314" s="29"/>
      <c r="B314" s="32" t="s">
        <v>219</v>
      </c>
      <c r="C314" s="42">
        <v>1</v>
      </c>
      <c r="D314" s="29"/>
      <c r="E314" s="42">
        <v>366</v>
      </c>
      <c r="F314" s="78">
        <v>1.125</v>
      </c>
      <c r="G314" s="72">
        <v>0.75</v>
      </c>
      <c r="H314" s="52">
        <v>308.81</v>
      </c>
      <c r="I314" s="36" t="s">
        <v>43</v>
      </c>
    </row>
    <row r="315" spans="1:9" ht="25.5">
      <c r="A315" s="29"/>
      <c r="B315" s="32" t="s">
        <v>226</v>
      </c>
      <c r="C315" s="42">
        <v>4</v>
      </c>
      <c r="D315" s="29"/>
      <c r="E315" s="69">
        <v>65.25</v>
      </c>
      <c r="F315" s="78">
        <v>1.125</v>
      </c>
      <c r="G315" s="72">
        <v>0.75</v>
      </c>
      <c r="H315" s="52">
        <v>220.22</v>
      </c>
      <c r="I315" s="36" t="s">
        <v>43</v>
      </c>
    </row>
    <row r="316" spans="1:9" ht="25.5">
      <c r="A316" s="29"/>
      <c r="B316" s="32" t="s">
        <v>227</v>
      </c>
      <c r="C316" s="42">
        <v>2</v>
      </c>
      <c r="D316" s="29"/>
      <c r="E316" s="42">
        <v>137</v>
      </c>
      <c r="F316" s="78">
        <v>1.125</v>
      </c>
      <c r="G316" s="72">
        <v>0.75</v>
      </c>
      <c r="H316" s="52">
        <v>231.19</v>
      </c>
      <c r="I316" s="36" t="s">
        <v>43</v>
      </c>
    </row>
    <row r="317" spans="1:9" ht="25.5">
      <c r="A317" s="29"/>
      <c r="B317" s="32" t="s">
        <v>228</v>
      </c>
      <c r="C317" s="42">
        <v>3</v>
      </c>
      <c r="D317" s="29"/>
      <c r="E317" s="42">
        <v>20</v>
      </c>
      <c r="F317" s="78">
        <v>1.125</v>
      </c>
      <c r="G317" s="72">
        <v>0.75</v>
      </c>
      <c r="H317" s="52">
        <v>50.63</v>
      </c>
      <c r="I317" s="36" t="s">
        <v>43</v>
      </c>
    </row>
    <row r="318" spans="1:9" ht="25.5">
      <c r="A318" s="29"/>
      <c r="B318" s="32" t="s">
        <v>229</v>
      </c>
      <c r="C318" s="42">
        <v>1</v>
      </c>
      <c r="D318" s="29"/>
      <c r="E318" s="42">
        <v>120</v>
      </c>
      <c r="F318" s="78">
        <v>1.125</v>
      </c>
      <c r="G318" s="72">
        <v>0.75</v>
      </c>
      <c r="H318" s="52">
        <v>101.25</v>
      </c>
      <c r="I318" s="36" t="s">
        <v>43</v>
      </c>
    </row>
    <row r="319" spans="1:9" ht="25.5">
      <c r="A319" s="29"/>
      <c r="B319" s="32" t="s">
        <v>230</v>
      </c>
      <c r="C319" s="42">
        <v>1</v>
      </c>
      <c r="D319" s="29"/>
      <c r="E319" s="42">
        <v>46</v>
      </c>
      <c r="F319" s="78">
        <v>1.125</v>
      </c>
      <c r="G319" s="72">
        <v>0.75</v>
      </c>
      <c r="H319" s="52">
        <v>38.81</v>
      </c>
      <c r="I319" s="36" t="s">
        <v>43</v>
      </c>
    </row>
    <row r="320" spans="1:9">
      <c r="A320" s="29"/>
      <c r="B320" s="27" t="s">
        <v>336</v>
      </c>
      <c r="C320" s="29"/>
      <c r="D320" s="29"/>
      <c r="E320" s="29"/>
      <c r="F320" s="29"/>
      <c r="G320" s="29"/>
      <c r="H320" s="29"/>
      <c r="I320" s="29"/>
    </row>
    <row r="321" spans="1:9" ht="25.5">
      <c r="A321" s="29"/>
      <c r="B321" s="32" t="s">
        <v>281</v>
      </c>
      <c r="C321" s="42">
        <v>27</v>
      </c>
      <c r="D321" s="29"/>
      <c r="E321" s="42">
        <v>1</v>
      </c>
      <c r="F321" s="42">
        <v>1</v>
      </c>
      <c r="G321" s="72">
        <v>0.75</v>
      </c>
      <c r="H321" s="90">
        <v>20.25</v>
      </c>
      <c r="I321" s="36" t="s">
        <v>43</v>
      </c>
    </row>
    <row r="322" spans="1:9" ht="25.5">
      <c r="A322" s="29"/>
      <c r="B322" s="32" t="s">
        <v>283</v>
      </c>
      <c r="C322" s="42">
        <v>1</v>
      </c>
      <c r="D322" s="29"/>
      <c r="E322" s="42">
        <v>2</v>
      </c>
      <c r="F322" s="42">
        <v>1</v>
      </c>
      <c r="G322" s="72">
        <v>0.75</v>
      </c>
      <c r="H322" s="90">
        <v>1.5</v>
      </c>
      <c r="I322" s="36" t="s">
        <v>43</v>
      </c>
    </row>
    <row r="323" spans="1:9" ht="25.5">
      <c r="A323" s="29"/>
      <c r="B323" s="32" t="s">
        <v>285</v>
      </c>
      <c r="C323" s="42">
        <v>1</v>
      </c>
      <c r="D323" s="29"/>
      <c r="E323" s="42">
        <v>2</v>
      </c>
      <c r="F323" s="69">
        <v>0.75</v>
      </c>
      <c r="G323" s="72">
        <v>0.75</v>
      </c>
      <c r="H323" s="90">
        <v>1.1299999999999999</v>
      </c>
      <c r="I323" s="36" t="s">
        <v>43</v>
      </c>
    </row>
    <row r="324" spans="1:9" ht="25.5">
      <c r="A324" s="29"/>
      <c r="B324" s="32" t="s">
        <v>286</v>
      </c>
      <c r="C324" s="42">
        <v>7</v>
      </c>
      <c r="D324" s="29"/>
      <c r="E324" s="71">
        <v>1.5</v>
      </c>
      <c r="F324" s="69">
        <v>0.75</v>
      </c>
      <c r="G324" s="72">
        <v>0.75</v>
      </c>
      <c r="H324" s="90">
        <v>5.91</v>
      </c>
      <c r="I324" s="36" t="s">
        <v>43</v>
      </c>
    </row>
    <row r="325" spans="1:9" ht="25.5">
      <c r="A325" s="29"/>
      <c r="B325" s="32" t="s">
        <v>287</v>
      </c>
      <c r="C325" s="42">
        <v>3</v>
      </c>
      <c r="D325" s="29"/>
      <c r="E325" s="71">
        <v>1.5</v>
      </c>
      <c r="F325" s="69">
        <v>0.75</v>
      </c>
      <c r="G325" s="72">
        <v>0.75</v>
      </c>
      <c r="H325" s="90">
        <v>2.5299999999999998</v>
      </c>
      <c r="I325" s="36" t="s">
        <v>43</v>
      </c>
    </row>
    <row r="326" spans="1:9" ht="25.5">
      <c r="A326" s="29"/>
      <c r="B326" s="32" t="s">
        <v>288</v>
      </c>
      <c r="C326" s="42">
        <v>1</v>
      </c>
      <c r="D326" s="29"/>
      <c r="E326" s="71">
        <v>1.5</v>
      </c>
      <c r="F326" s="42">
        <v>1</v>
      </c>
      <c r="G326" s="72">
        <v>0.75</v>
      </c>
      <c r="H326" s="90">
        <v>1.1299999999999999</v>
      </c>
      <c r="I326" s="36" t="s">
        <v>43</v>
      </c>
    </row>
    <row r="327" spans="1:9" ht="25.5">
      <c r="A327" s="29"/>
      <c r="B327" s="32" t="s">
        <v>289</v>
      </c>
      <c r="C327" s="42">
        <v>11</v>
      </c>
      <c r="D327" s="29"/>
      <c r="E327" s="78">
        <v>1.125</v>
      </c>
      <c r="F327" s="69">
        <v>0.75</v>
      </c>
      <c r="G327" s="72">
        <v>0.75</v>
      </c>
      <c r="H327" s="90">
        <v>6.96</v>
      </c>
      <c r="I327" s="36" t="s">
        <v>43</v>
      </c>
    </row>
    <row r="328" spans="1:9" ht="25.5">
      <c r="A328" s="29"/>
      <c r="B328" s="32" t="s">
        <v>290</v>
      </c>
      <c r="C328" s="42">
        <v>2</v>
      </c>
      <c r="D328" s="29"/>
      <c r="E328" s="78">
        <v>1.125</v>
      </c>
      <c r="F328" s="78">
        <v>1.125</v>
      </c>
      <c r="G328" s="72">
        <v>0.75</v>
      </c>
      <c r="H328" s="90">
        <v>1.9</v>
      </c>
      <c r="I328" s="36" t="s">
        <v>43</v>
      </c>
    </row>
    <row r="329" spans="1:9" ht="25.5">
      <c r="A329" s="29"/>
      <c r="B329" s="32" t="s">
        <v>291</v>
      </c>
      <c r="C329" s="42">
        <v>2</v>
      </c>
      <c r="D329" s="29"/>
      <c r="E329" s="71">
        <v>1.5</v>
      </c>
      <c r="F329" s="42">
        <v>1</v>
      </c>
      <c r="G329" s="72">
        <v>0.75</v>
      </c>
      <c r="H329" s="90">
        <v>2.25</v>
      </c>
      <c r="I329" s="36" t="s">
        <v>43</v>
      </c>
    </row>
    <row r="330" spans="1:9" ht="25.5">
      <c r="A330" s="29"/>
      <c r="B330" s="32" t="s">
        <v>292</v>
      </c>
      <c r="C330" s="42">
        <v>62</v>
      </c>
      <c r="D330" s="29"/>
      <c r="E330" s="69">
        <v>0.75</v>
      </c>
      <c r="F330" s="69">
        <v>0.75</v>
      </c>
      <c r="G330" s="72">
        <v>0.75</v>
      </c>
      <c r="H330" s="90">
        <v>26.16</v>
      </c>
      <c r="I330" s="36" t="s">
        <v>43</v>
      </c>
    </row>
    <row r="331" spans="1:9" ht="25.5">
      <c r="A331" s="29"/>
      <c r="B331" s="32" t="s">
        <v>293</v>
      </c>
      <c r="C331" s="42">
        <v>9</v>
      </c>
      <c r="D331" s="29"/>
      <c r="E331" s="69">
        <v>0.75</v>
      </c>
      <c r="F331" s="69">
        <v>0.75</v>
      </c>
      <c r="G331" s="72">
        <v>0.75</v>
      </c>
      <c r="H331" s="90">
        <v>3.8</v>
      </c>
      <c r="I331" s="36" t="s">
        <v>43</v>
      </c>
    </row>
    <row r="332" spans="1:9" ht="25.5">
      <c r="A332" s="29"/>
      <c r="B332" s="32" t="s">
        <v>294</v>
      </c>
      <c r="C332" s="42">
        <v>2</v>
      </c>
      <c r="D332" s="29"/>
      <c r="E332" s="78">
        <v>1.125</v>
      </c>
      <c r="F332" s="69">
        <v>0.75</v>
      </c>
      <c r="G332" s="72">
        <v>0.75</v>
      </c>
      <c r="H332" s="90">
        <v>1.27</v>
      </c>
      <c r="I332" s="36" t="s">
        <v>43</v>
      </c>
    </row>
    <row r="333" spans="1:9" ht="25.5">
      <c r="A333" s="29"/>
      <c r="B333" s="32" t="s">
        <v>295</v>
      </c>
      <c r="C333" s="42">
        <v>1</v>
      </c>
      <c r="D333" s="29"/>
      <c r="E333" s="69">
        <v>1.75</v>
      </c>
      <c r="F333" s="69">
        <v>0.75</v>
      </c>
      <c r="G333" s="72">
        <v>0.75</v>
      </c>
      <c r="H333" s="90">
        <v>0.98</v>
      </c>
      <c r="I333" s="36" t="s">
        <v>43</v>
      </c>
    </row>
    <row r="334" spans="1:9">
      <c r="A334" s="29"/>
      <c r="B334" s="29"/>
      <c r="C334" s="29"/>
      <c r="D334" s="29"/>
      <c r="E334" s="29"/>
      <c r="F334" s="29"/>
      <c r="G334" s="29"/>
      <c r="H334" s="29"/>
      <c r="I334" s="29"/>
    </row>
    <row r="335" spans="1:9" ht="25.5">
      <c r="A335" s="29"/>
      <c r="B335" s="46" t="s">
        <v>217</v>
      </c>
      <c r="C335" s="29"/>
      <c r="D335" s="29"/>
      <c r="E335" s="29"/>
      <c r="F335" s="29"/>
      <c r="G335" s="29"/>
      <c r="H335" s="68">
        <v>7401.6</v>
      </c>
      <c r="I335" s="19" t="s">
        <v>43</v>
      </c>
    </row>
    <row r="336" spans="1:9" ht="76.5">
      <c r="A336" s="69">
        <v>3.06</v>
      </c>
      <c r="B336" s="25" t="s">
        <v>339</v>
      </c>
      <c r="C336" s="25"/>
      <c r="D336" s="25"/>
      <c r="E336" s="25"/>
      <c r="F336" s="25"/>
      <c r="G336" s="25"/>
      <c r="H336" s="25"/>
      <c r="I336" s="25"/>
    </row>
    <row r="337" spans="1:9" ht="25.5">
      <c r="A337" s="29"/>
      <c r="B337" s="13" t="s">
        <v>250</v>
      </c>
      <c r="C337" s="42">
        <v>1</v>
      </c>
      <c r="D337" s="29"/>
      <c r="E337" s="69">
        <v>984.5</v>
      </c>
      <c r="F337" s="69">
        <v>0.75</v>
      </c>
      <c r="G337" s="72">
        <v>1.5</v>
      </c>
      <c r="H337" s="52">
        <v>1107.56</v>
      </c>
      <c r="I337" s="36" t="s">
        <v>43</v>
      </c>
    </row>
    <row r="338" spans="1:9" ht="25.5">
      <c r="A338" s="29"/>
      <c r="B338" s="13" t="s">
        <v>340</v>
      </c>
      <c r="C338" s="42">
        <v>1</v>
      </c>
      <c r="D338" s="29"/>
      <c r="E338" s="69">
        <v>54</v>
      </c>
      <c r="F338" s="69">
        <v>0.75</v>
      </c>
      <c r="G338" s="72">
        <v>2</v>
      </c>
      <c r="H338" s="52">
        <v>81</v>
      </c>
      <c r="I338" s="36" t="s">
        <v>43</v>
      </c>
    </row>
    <row r="339" spans="1:9" ht="25.5">
      <c r="A339" s="29"/>
      <c r="B339" s="13" t="s">
        <v>251</v>
      </c>
      <c r="C339" s="42">
        <v>3</v>
      </c>
      <c r="D339" s="29"/>
      <c r="E339" s="69">
        <v>50</v>
      </c>
      <c r="F339" s="69">
        <v>1</v>
      </c>
      <c r="G339" s="72">
        <v>1.5</v>
      </c>
      <c r="H339" s="52">
        <v>225</v>
      </c>
      <c r="I339" s="36" t="s">
        <v>43</v>
      </c>
    </row>
    <row r="340" spans="1:9" ht="25.5">
      <c r="A340" s="29"/>
      <c r="B340" s="13" t="s">
        <v>252</v>
      </c>
      <c r="C340" s="42">
        <v>2</v>
      </c>
      <c r="D340" s="29"/>
      <c r="E340" s="69">
        <v>12.25</v>
      </c>
      <c r="F340" s="69">
        <v>1</v>
      </c>
      <c r="G340" s="72">
        <v>1</v>
      </c>
      <c r="H340" s="52">
        <v>24.5</v>
      </c>
      <c r="I340" s="36" t="s">
        <v>43</v>
      </c>
    </row>
    <row r="341" spans="1:9" ht="25.5">
      <c r="A341" s="29"/>
      <c r="B341" s="13" t="s">
        <v>253</v>
      </c>
      <c r="C341" s="42">
        <v>2</v>
      </c>
      <c r="D341" s="29"/>
      <c r="E341" s="69">
        <v>31</v>
      </c>
      <c r="F341" s="69">
        <v>0.75</v>
      </c>
      <c r="G341" s="72">
        <v>2</v>
      </c>
      <c r="H341" s="52">
        <v>93</v>
      </c>
      <c r="I341" s="36" t="s">
        <v>43</v>
      </c>
    </row>
    <row r="342" spans="1:9" ht="25.5">
      <c r="A342" s="29"/>
      <c r="B342" s="13" t="s">
        <v>341</v>
      </c>
      <c r="C342" s="42">
        <v>6</v>
      </c>
      <c r="D342" s="29"/>
      <c r="E342" s="69">
        <v>9.5</v>
      </c>
      <c r="F342" s="69">
        <v>1</v>
      </c>
      <c r="G342" s="72">
        <v>1.5</v>
      </c>
      <c r="H342" s="52">
        <v>85.5</v>
      </c>
      <c r="I342" s="36" t="s">
        <v>43</v>
      </c>
    </row>
    <row r="343" spans="1:9" ht="25.5">
      <c r="A343" s="29"/>
      <c r="B343" s="46" t="s">
        <v>217</v>
      </c>
      <c r="C343" s="29"/>
      <c r="D343" s="29"/>
      <c r="E343" s="29"/>
      <c r="F343" s="29"/>
      <c r="G343" s="29"/>
      <c r="H343" s="68">
        <v>1616.56</v>
      </c>
      <c r="I343" s="19" t="s">
        <v>43</v>
      </c>
    </row>
    <row r="344" spans="1:9" ht="102">
      <c r="A344" s="66">
        <v>3.07</v>
      </c>
      <c r="B344" s="25" t="s">
        <v>342</v>
      </c>
      <c r="C344" s="25"/>
      <c r="D344" s="25"/>
      <c r="E344" s="25"/>
      <c r="F344" s="25"/>
      <c r="G344" s="25"/>
      <c r="H344" s="25"/>
      <c r="I344" s="25"/>
    </row>
    <row r="345" spans="1:9">
      <c r="A345" s="29"/>
      <c r="B345" s="22" t="s">
        <v>343</v>
      </c>
      <c r="C345" s="29"/>
      <c r="D345" s="29"/>
      <c r="E345" s="29"/>
      <c r="F345" s="29"/>
      <c r="G345" s="29"/>
      <c r="H345" s="29"/>
      <c r="I345" s="29"/>
    </row>
    <row r="346" spans="1:9" ht="25.5">
      <c r="A346" s="29"/>
      <c r="B346" s="32" t="s">
        <v>281</v>
      </c>
      <c r="C346" s="42">
        <v>27</v>
      </c>
      <c r="D346" s="29"/>
      <c r="E346" s="69">
        <v>1</v>
      </c>
      <c r="F346" s="69">
        <v>1</v>
      </c>
      <c r="G346" s="81">
        <v>9.5</v>
      </c>
      <c r="H346" s="52">
        <v>256.5</v>
      </c>
      <c r="I346" s="36" t="s">
        <v>43</v>
      </c>
    </row>
    <row r="347" spans="1:9" ht="25.5">
      <c r="A347" s="29"/>
      <c r="B347" s="32" t="s">
        <v>283</v>
      </c>
      <c r="C347" s="42">
        <v>1</v>
      </c>
      <c r="D347" s="29"/>
      <c r="E347" s="69">
        <v>2</v>
      </c>
      <c r="F347" s="69">
        <v>1</v>
      </c>
      <c r="G347" s="81">
        <v>9.5</v>
      </c>
      <c r="H347" s="52">
        <v>19</v>
      </c>
      <c r="I347" s="36" t="s">
        <v>43</v>
      </c>
    </row>
    <row r="348" spans="1:9" ht="25.5">
      <c r="A348" s="29"/>
      <c r="B348" s="32" t="s">
        <v>285</v>
      </c>
      <c r="C348" s="42">
        <v>1</v>
      </c>
      <c r="D348" s="29"/>
      <c r="E348" s="69">
        <v>2</v>
      </c>
      <c r="F348" s="69">
        <v>0.75</v>
      </c>
      <c r="G348" s="81">
        <v>9.5</v>
      </c>
      <c r="H348" s="52">
        <v>14.25</v>
      </c>
      <c r="I348" s="36" t="s">
        <v>43</v>
      </c>
    </row>
    <row r="349" spans="1:9" ht="25.5">
      <c r="A349" s="29"/>
      <c r="B349" s="32" t="s">
        <v>286</v>
      </c>
      <c r="C349" s="42">
        <v>7</v>
      </c>
      <c r="D349" s="29"/>
      <c r="E349" s="69">
        <v>1.5</v>
      </c>
      <c r="F349" s="69">
        <v>0.75</v>
      </c>
      <c r="G349" s="81">
        <v>9.5</v>
      </c>
      <c r="H349" s="52">
        <v>74.81</v>
      </c>
      <c r="I349" s="36" t="s">
        <v>43</v>
      </c>
    </row>
    <row r="350" spans="1:9" ht="25.5">
      <c r="A350" s="29"/>
      <c r="B350" s="32" t="s">
        <v>287</v>
      </c>
      <c r="C350" s="42">
        <v>3</v>
      </c>
      <c r="D350" s="29"/>
      <c r="E350" s="69">
        <v>1.5</v>
      </c>
      <c r="F350" s="69">
        <v>0.75</v>
      </c>
      <c r="G350" s="81">
        <v>9.5</v>
      </c>
      <c r="H350" s="52">
        <v>32.06</v>
      </c>
      <c r="I350" s="36" t="s">
        <v>43</v>
      </c>
    </row>
    <row r="351" spans="1:9" ht="25.5">
      <c r="A351" s="29"/>
      <c r="B351" s="32" t="s">
        <v>288</v>
      </c>
      <c r="C351" s="42">
        <v>1</v>
      </c>
      <c r="D351" s="29"/>
      <c r="E351" s="69">
        <v>1.5</v>
      </c>
      <c r="F351" s="69">
        <v>1</v>
      </c>
      <c r="G351" s="81">
        <v>9.5</v>
      </c>
      <c r="H351" s="52">
        <v>14.25</v>
      </c>
      <c r="I351" s="36" t="s">
        <v>43</v>
      </c>
    </row>
    <row r="352" spans="1:9" ht="25.5">
      <c r="A352" s="29"/>
      <c r="B352" s="32" t="s">
        <v>289</v>
      </c>
      <c r="C352" s="42">
        <v>11</v>
      </c>
      <c r="D352" s="29"/>
      <c r="E352" s="78">
        <v>1.125</v>
      </c>
      <c r="F352" s="69">
        <v>0.75</v>
      </c>
      <c r="G352" s="81">
        <v>9.5</v>
      </c>
      <c r="H352" s="52">
        <v>88.17</v>
      </c>
      <c r="I352" s="36" t="s">
        <v>43</v>
      </c>
    </row>
    <row r="353" spans="1:9" ht="25.5">
      <c r="A353" s="29"/>
      <c r="B353" s="32" t="s">
        <v>290</v>
      </c>
      <c r="C353" s="42">
        <v>2</v>
      </c>
      <c r="D353" s="29"/>
      <c r="E353" s="78">
        <v>1.125</v>
      </c>
      <c r="F353" s="78">
        <v>1.125</v>
      </c>
      <c r="G353" s="81">
        <v>9.5</v>
      </c>
      <c r="H353" s="52">
        <v>24.05</v>
      </c>
      <c r="I353" s="36" t="s">
        <v>43</v>
      </c>
    </row>
    <row r="354" spans="1:9" ht="25.5">
      <c r="A354" s="29"/>
      <c r="B354" s="32" t="s">
        <v>291</v>
      </c>
      <c r="C354" s="42">
        <v>2</v>
      </c>
      <c r="D354" s="29"/>
      <c r="E354" s="69">
        <v>1.5</v>
      </c>
      <c r="F354" s="69">
        <v>1</v>
      </c>
      <c r="G354" s="81">
        <v>9.5</v>
      </c>
      <c r="H354" s="52">
        <v>28.5</v>
      </c>
      <c r="I354" s="36" t="s">
        <v>43</v>
      </c>
    </row>
    <row r="355" spans="1:9" ht="25.5">
      <c r="A355" s="29"/>
      <c r="B355" s="32" t="s">
        <v>292</v>
      </c>
      <c r="C355" s="42">
        <v>62</v>
      </c>
      <c r="D355" s="29"/>
      <c r="E355" s="69">
        <v>0.75</v>
      </c>
      <c r="F355" s="69">
        <v>0.75</v>
      </c>
      <c r="G355" s="81">
        <v>9.5</v>
      </c>
      <c r="H355" s="52">
        <v>331.31</v>
      </c>
      <c r="I355" s="36" t="s">
        <v>43</v>
      </c>
    </row>
    <row r="356" spans="1:9" ht="25.5">
      <c r="A356" s="29"/>
      <c r="B356" s="32" t="s">
        <v>293</v>
      </c>
      <c r="C356" s="42">
        <v>9</v>
      </c>
      <c r="D356" s="29"/>
      <c r="E356" s="69">
        <v>0.75</v>
      </c>
      <c r="F356" s="69">
        <v>0.75</v>
      </c>
      <c r="G356" s="81">
        <v>9.5</v>
      </c>
      <c r="H356" s="52">
        <v>48.09</v>
      </c>
      <c r="I356" s="36" t="s">
        <v>43</v>
      </c>
    </row>
    <row r="357" spans="1:9" ht="25.5">
      <c r="A357" s="29"/>
      <c r="B357" s="32" t="s">
        <v>294</v>
      </c>
      <c r="C357" s="42">
        <v>2</v>
      </c>
      <c r="D357" s="29"/>
      <c r="E357" s="69">
        <v>1.1299999999999999</v>
      </c>
      <c r="F357" s="69">
        <v>0.75</v>
      </c>
      <c r="G357" s="81">
        <v>9.5</v>
      </c>
      <c r="H357" s="52">
        <v>16.03</v>
      </c>
      <c r="I357" s="36" t="s">
        <v>43</v>
      </c>
    </row>
    <row r="358" spans="1:9" ht="25.5">
      <c r="A358" s="29"/>
      <c r="B358" s="32" t="s">
        <v>295</v>
      </c>
      <c r="C358" s="42">
        <v>1</v>
      </c>
      <c r="D358" s="29"/>
      <c r="E358" s="69">
        <v>1.75</v>
      </c>
      <c r="F358" s="69">
        <v>0.75</v>
      </c>
      <c r="G358" s="81">
        <v>9.5</v>
      </c>
      <c r="H358" s="52">
        <v>12.47</v>
      </c>
      <c r="I358" s="36" t="s">
        <v>43</v>
      </c>
    </row>
    <row r="359" spans="1:9" ht="25.5">
      <c r="A359" s="29"/>
      <c r="B359" s="46" t="s">
        <v>217</v>
      </c>
      <c r="C359" s="29"/>
      <c r="D359" s="29"/>
      <c r="E359" s="29"/>
      <c r="F359" s="29"/>
      <c r="G359" s="29"/>
      <c r="H359" s="68">
        <v>959.5</v>
      </c>
      <c r="I359" s="19" t="s">
        <v>43</v>
      </c>
    </row>
    <row r="360" spans="1:9" ht="102">
      <c r="A360" s="66">
        <v>3.08</v>
      </c>
      <c r="B360" s="25" t="s">
        <v>344</v>
      </c>
      <c r="C360" s="25"/>
      <c r="D360" s="25"/>
      <c r="E360" s="25"/>
      <c r="F360" s="25"/>
      <c r="G360" s="25"/>
      <c r="H360" s="25"/>
      <c r="I360" s="25"/>
    </row>
    <row r="361" spans="1:9">
      <c r="A361" s="29"/>
      <c r="B361" s="46" t="s">
        <v>345</v>
      </c>
      <c r="C361" s="29"/>
      <c r="D361" s="29"/>
      <c r="E361" s="29"/>
      <c r="F361" s="29"/>
      <c r="G361" s="29"/>
      <c r="H361" s="29"/>
      <c r="I361" s="29"/>
    </row>
    <row r="362" spans="1:9" ht="25.5">
      <c r="A362" s="29"/>
      <c r="B362" s="29"/>
      <c r="C362" s="42">
        <v>1</v>
      </c>
      <c r="D362" s="29"/>
      <c r="E362" s="69">
        <v>1752</v>
      </c>
      <c r="F362" s="78">
        <v>1.125</v>
      </c>
      <c r="G362" s="72">
        <v>0.5</v>
      </c>
      <c r="H362" s="52">
        <v>985.5</v>
      </c>
      <c r="I362" s="36" t="s">
        <v>43</v>
      </c>
    </row>
    <row r="363" spans="1:9" ht="25.5">
      <c r="A363" s="29"/>
      <c r="B363" s="46" t="s">
        <v>217</v>
      </c>
      <c r="C363" s="29"/>
      <c r="D363" s="29"/>
      <c r="E363" s="29"/>
      <c r="F363" s="29"/>
      <c r="G363" s="29"/>
      <c r="H363" s="68">
        <v>985.5</v>
      </c>
      <c r="I363" s="19" t="s">
        <v>43</v>
      </c>
    </row>
    <row r="364" spans="1:9" ht="38.25">
      <c r="A364" s="69">
        <v>3.1</v>
      </c>
      <c r="B364" s="25" t="s">
        <v>346</v>
      </c>
      <c r="C364" s="14"/>
      <c r="D364" s="14"/>
      <c r="E364" s="14"/>
      <c r="F364" s="14"/>
      <c r="G364" s="14"/>
      <c r="H364" s="14"/>
      <c r="I364" s="14"/>
    </row>
    <row r="365" spans="1:9">
      <c r="A365" s="29"/>
      <c r="B365" s="13" t="s">
        <v>347</v>
      </c>
      <c r="C365" s="42">
        <v>2</v>
      </c>
      <c r="D365" s="29"/>
      <c r="E365" s="69">
        <v>1752</v>
      </c>
      <c r="F365" s="78">
        <v>4.5</v>
      </c>
      <c r="G365" s="29"/>
      <c r="H365" s="52">
        <v>15768</v>
      </c>
      <c r="I365" s="36" t="s">
        <v>41</v>
      </c>
    </row>
    <row r="366" spans="1:9" ht="25.5">
      <c r="A366" s="29"/>
      <c r="B366" s="46" t="s">
        <v>217</v>
      </c>
      <c r="C366" s="29"/>
      <c r="D366" s="29"/>
      <c r="E366" s="29"/>
      <c r="F366" s="29"/>
      <c r="G366" s="29"/>
      <c r="H366" s="68">
        <v>15768</v>
      </c>
      <c r="I366" s="19" t="s">
        <v>41</v>
      </c>
    </row>
    <row r="367" spans="1:9" ht="114.75">
      <c r="A367" s="66">
        <v>3.12</v>
      </c>
      <c r="B367" s="25" t="s">
        <v>348</v>
      </c>
      <c r="C367" s="25"/>
      <c r="D367" s="25"/>
      <c r="E367" s="25"/>
      <c r="F367" s="25"/>
      <c r="G367" s="25"/>
      <c r="H367" s="25"/>
      <c r="I367" s="25"/>
    </row>
    <row r="368" spans="1:9">
      <c r="A368" s="29"/>
      <c r="B368" s="27" t="s">
        <v>349</v>
      </c>
      <c r="C368" s="29"/>
      <c r="D368" s="29"/>
      <c r="E368" s="29"/>
      <c r="F368" s="29"/>
      <c r="G368" s="29"/>
      <c r="H368" s="29"/>
      <c r="I368" s="29"/>
    </row>
    <row r="369" spans="1:9">
      <c r="A369" s="29"/>
      <c r="B369" s="29"/>
      <c r="C369" s="42">
        <v>1</v>
      </c>
      <c r="D369" s="29"/>
      <c r="E369" s="69">
        <v>1752</v>
      </c>
      <c r="F369" s="78">
        <v>1.125</v>
      </c>
      <c r="G369" s="29"/>
      <c r="H369" s="52">
        <v>1880.58</v>
      </c>
      <c r="I369" s="36" t="s">
        <v>41</v>
      </c>
    </row>
    <row r="370" spans="1:9" ht="25.5">
      <c r="A370" s="29"/>
      <c r="B370" s="46" t="s">
        <v>217</v>
      </c>
      <c r="C370" s="29"/>
      <c r="D370" s="29"/>
      <c r="E370" s="29"/>
      <c r="F370" s="29"/>
      <c r="G370" s="29"/>
      <c r="H370" s="68">
        <v>1974.61</v>
      </c>
      <c r="I370" s="19" t="s">
        <v>41</v>
      </c>
    </row>
    <row r="371" spans="1:9">
      <c r="A371" s="43">
        <v>6</v>
      </c>
      <c r="B371" s="19" t="s">
        <v>65</v>
      </c>
      <c r="C371" s="29"/>
      <c r="D371" s="29"/>
      <c r="E371" s="29"/>
      <c r="F371" s="29"/>
      <c r="G371" s="29"/>
      <c r="H371" s="29"/>
      <c r="I371" s="29"/>
    </row>
    <row r="372" spans="1:9" ht="76.5">
      <c r="A372" s="69">
        <v>6.01</v>
      </c>
      <c r="B372" s="25" t="s">
        <v>350</v>
      </c>
      <c r="C372" s="25"/>
      <c r="D372" s="25"/>
      <c r="E372" s="25"/>
      <c r="F372" s="25"/>
      <c r="G372" s="25"/>
      <c r="H372" s="25"/>
      <c r="I372" s="25"/>
    </row>
    <row r="373" spans="1:9">
      <c r="A373" s="29"/>
      <c r="B373" s="91" t="s">
        <v>351</v>
      </c>
      <c r="C373" s="29"/>
      <c r="D373" s="29"/>
      <c r="E373" s="29"/>
      <c r="F373" s="29"/>
      <c r="G373" s="29"/>
      <c r="H373" s="29"/>
      <c r="I373" s="29"/>
    </row>
    <row r="374" spans="1:9">
      <c r="A374" s="29"/>
      <c r="B374" s="29"/>
      <c r="C374" s="29"/>
      <c r="D374" s="29"/>
      <c r="E374" s="29"/>
      <c r="F374" s="29"/>
      <c r="G374" s="29"/>
      <c r="H374" s="29"/>
      <c r="I374" s="29"/>
    </row>
    <row r="375" spans="1:9" ht="25.5">
      <c r="A375" s="29"/>
      <c r="B375" s="32" t="s">
        <v>219</v>
      </c>
      <c r="C375" s="42">
        <v>4</v>
      </c>
      <c r="D375" s="29"/>
      <c r="E375" s="69">
        <v>62.33</v>
      </c>
      <c r="F375" s="69">
        <v>0.75</v>
      </c>
      <c r="G375" s="72">
        <v>10.5</v>
      </c>
      <c r="H375" s="52">
        <v>1963.4</v>
      </c>
      <c r="I375" s="36" t="s">
        <v>43</v>
      </c>
    </row>
    <row r="376" spans="1:9" ht="25.5">
      <c r="A376" s="29"/>
      <c r="B376" s="32" t="s">
        <v>221</v>
      </c>
      <c r="C376" s="42">
        <v>10</v>
      </c>
      <c r="D376" s="29"/>
      <c r="E376" s="42">
        <v>20</v>
      </c>
      <c r="F376" s="69">
        <v>0.75</v>
      </c>
      <c r="G376" s="72">
        <v>10.5</v>
      </c>
      <c r="H376" s="52">
        <v>1575</v>
      </c>
      <c r="I376" s="36" t="s">
        <v>43</v>
      </c>
    </row>
    <row r="377" spans="1:9" ht="25.5">
      <c r="A377" s="29"/>
      <c r="B377" s="32" t="s">
        <v>222</v>
      </c>
      <c r="C377" s="42">
        <v>2</v>
      </c>
      <c r="D377" s="29"/>
      <c r="E377" s="42">
        <v>10</v>
      </c>
      <c r="F377" s="69">
        <v>0.75</v>
      </c>
      <c r="G377" s="72">
        <v>10.5</v>
      </c>
      <c r="H377" s="52">
        <v>157.5</v>
      </c>
      <c r="I377" s="36" t="s">
        <v>43</v>
      </c>
    </row>
    <row r="378" spans="1:9" ht="25.5">
      <c r="A378" s="29"/>
      <c r="B378" s="32" t="s">
        <v>223</v>
      </c>
      <c r="C378" s="42">
        <v>1</v>
      </c>
      <c r="D378" s="29"/>
      <c r="E378" s="42">
        <v>16</v>
      </c>
      <c r="F378" s="69">
        <v>0.75</v>
      </c>
      <c r="G378" s="72">
        <v>10.5</v>
      </c>
      <c r="H378" s="52">
        <v>126</v>
      </c>
      <c r="I378" s="36" t="s">
        <v>43</v>
      </c>
    </row>
    <row r="379" spans="1:9" ht="25.5">
      <c r="A379" s="29"/>
      <c r="B379" s="32" t="s">
        <v>224</v>
      </c>
      <c r="C379" s="42">
        <v>2</v>
      </c>
      <c r="D379" s="29"/>
      <c r="E379" s="42">
        <v>18</v>
      </c>
      <c r="F379" s="69">
        <v>0.75</v>
      </c>
      <c r="G379" s="72">
        <v>10.5</v>
      </c>
      <c r="H379" s="52">
        <v>283.5</v>
      </c>
      <c r="I379" s="36" t="s">
        <v>43</v>
      </c>
    </row>
    <row r="380" spans="1:9" ht="25.5">
      <c r="A380" s="29"/>
      <c r="B380" s="32" t="s">
        <v>225</v>
      </c>
      <c r="C380" s="42">
        <v>8</v>
      </c>
      <c r="D380" s="29"/>
      <c r="E380" s="42">
        <v>20</v>
      </c>
      <c r="F380" s="69">
        <v>0.75</v>
      </c>
      <c r="G380" s="72">
        <v>10.5</v>
      </c>
      <c r="H380" s="52">
        <v>1260</v>
      </c>
      <c r="I380" s="36" t="s">
        <v>43</v>
      </c>
    </row>
    <row r="381" spans="1:9" ht="25.5">
      <c r="A381" s="29"/>
      <c r="B381" s="32" t="s">
        <v>219</v>
      </c>
      <c r="C381" s="42">
        <v>1</v>
      </c>
      <c r="D381" s="29"/>
      <c r="E381" s="42">
        <v>366</v>
      </c>
      <c r="F381" s="69">
        <v>0.75</v>
      </c>
      <c r="G381" s="72">
        <v>10.5</v>
      </c>
      <c r="H381" s="52">
        <v>2882.25</v>
      </c>
      <c r="I381" s="36" t="s">
        <v>43</v>
      </c>
    </row>
    <row r="382" spans="1:9" ht="25.5">
      <c r="A382" s="29"/>
      <c r="B382" s="32" t="s">
        <v>226</v>
      </c>
      <c r="C382" s="42">
        <v>4</v>
      </c>
      <c r="D382" s="29"/>
      <c r="E382" s="69">
        <v>65.25</v>
      </c>
      <c r="F382" s="69">
        <v>0.75</v>
      </c>
      <c r="G382" s="72">
        <v>10.5</v>
      </c>
      <c r="H382" s="52">
        <v>2055.38</v>
      </c>
      <c r="I382" s="36" t="s">
        <v>43</v>
      </c>
    </row>
    <row r="383" spans="1:9" ht="25.5">
      <c r="A383" s="29"/>
      <c r="B383" s="32" t="s">
        <v>227</v>
      </c>
      <c r="C383" s="42">
        <v>2</v>
      </c>
      <c r="D383" s="29"/>
      <c r="E383" s="42">
        <v>137</v>
      </c>
      <c r="F383" s="69">
        <v>0.75</v>
      </c>
      <c r="G383" s="72">
        <v>10.5</v>
      </c>
      <c r="H383" s="52">
        <v>2157.75</v>
      </c>
      <c r="I383" s="36" t="s">
        <v>43</v>
      </c>
    </row>
    <row r="384" spans="1:9" ht="25.5">
      <c r="A384" s="29"/>
      <c r="B384" s="32" t="s">
        <v>228</v>
      </c>
      <c r="C384" s="42">
        <v>3</v>
      </c>
      <c r="D384" s="29"/>
      <c r="E384" s="42">
        <v>20</v>
      </c>
      <c r="F384" s="69">
        <v>0.75</v>
      </c>
      <c r="G384" s="72">
        <v>10.5</v>
      </c>
      <c r="H384" s="52">
        <v>472.5</v>
      </c>
      <c r="I384" s="36" t="s">
        <v>43</v>
      </c>
    </row>
    <row r="385" spans="1:9" ht="25.5">
      <c r="A385" s="29"/>
      <c r="B385" s="32" t="s">
        <v>229</v>
      </c>
      <c r="C385" s="42">
        <v>1</v>
      </c>
      <c r="D385" s="29"/>
      <c r="E385" s="42">
        <v>120</v>
      </c>
      <c r="F385" s="69">
        <v>0.75</v>
      </c>
      <c r="G385" s="72">
        <v>10.5</v>
      </c>
      <c r="H385" s="52">
        <v>945</v>
      </c>
      <c r="I385" s="36" t="s">
        <v>43</v>
      </c>
    </row>
    <row r="386" spans="1:9" ht="25.5">
      <c r="A386" s="29"/>
      <c r="B386" s="32" t="s">
        <v>230</v>
      </c>
      <c r="C386" s="42">
        <v>1</v>
      </c>
      <c r="D386" s="29"/>
      <c r="E386" s="42">
        <v>46</v>
      </c>
      <c r="F386" s="69">
        <v>0.75</v>
      </c>
      <c r="G386" s="72">
        <v>10.5</v>
      </c>
      <c r="H386" s="52">
        <v>362.25</v>
      </c>
      <c r="I386" s="36" t="s">
        <v>43</v>
      </c>
    </row>
    <row r="387" spans="1:9" ht="25.5">
      <c r="A387" s="29"/>
      <c r="B387" s="29"/>
      <c r="C387" s="29"/>
      <c r="D387" s="29"/>
      <c r="E387" s="29"/>
      <c r="F387" s="184" t="s">
        <v>352</v>
      </c>
      <c r="G387" s="185"/>
      <c r="H387" s="68">
        <v>14240.52</v>
      </c>
      <c r="I387" s="19" t="s">
        <v>43</v>
      </c>
    </row>
    <row r="388" spans="1:9">
      <c r="A388" s="29"/>
      <c r="B388" s="27" t="s">
        <v>353</v>
      </c>
      <c r="C388" s="29"/>
      <c r="D388" s="29"/>
      <c r="E388" s="29"/>
      <c r="F388" s="29"/>
      <c r="G388" s="29"/>
      <c r="H388" s="29"/>
      <c r="I388" s="29"/>
    </row>
    <row r="389" spans="1:9" ht="25.5">
      <c r="A389" s="29"/>
      <c r="B389" s="15" t="s">
        <v>354</v>
      </c>
      <c r="C389" s="29"/>
      <c r="D389" s="29"/>
      <c r="E389" s="29"/>
      <c r="F389" s="29"/>
      <c r="G389" s="29"/>
      <c r="H389" s="29"/>
      <c r="I389" s="29"/>
    </row>
    <row r="390" spans="1:9" ht="25.5">
      <c r="A390" s="29"/>
      <c r="B390" s="32" t="s">
        <v>281</v>
      </c>
      <c r="C390" s="42">
        <v>27</v>
      </c>
      <c r="D390" s="29"/>
      <c r="E390" s="42">
        <v>1</v>
      </c>
      <c r="F390" s="42">
        <v>1</v>
      </c>
      <c r="G390" s="72">
        <v>10.5</v>
      </c>
      <c r="H390" s="52">
        <v>283.5</v>
      </c>
      <c r="I390" s="36" t="s">
        <v>43</v>
      </c>
    </row>
    <row r="391" spans="1:9" ht="25.5">
      <c r="A391" s="29"/>
      <c r="B391" s="32" t="s">
        <v>283</v>
      </c>
      <c r="C391" s="42">
        <v>1</v>
      </c>
      <c r="D391" s="29"/>
      <c r="E391" s="42">
        <v>2</v>
      </c>
      <c r="F391" s="42">
        <v>1</v>
      </c>
      <c r="G391" s="72">
        <v>10.5</v>
      </c>
      <c r="H391" s="52">
        <v>21</v>
      </c>
      <c r="I391" s="36" t="s">
        <v>43</v>
      </c>
    </row>
    <row r="392" spans="1:9" ht="25.5">
      <c r="A392" s="29"/>
      <c r="B392" s="32" t="s">
        <v>285</v>
      </c>
      <c r="C392" s="42">
        <v>1</v>
      </c>
      <c r="D392" s="29"/>
      <c r="E392" s="42">
        <v>2</v>
      </c>
      <c r="F392" s="69">
        <v>0.75</v>
      </c>
      <c r="G392" s="72">
        <v>10.5</v>
      </c>
      <c r="H392" s="52">
        <v>15.75</v>
      </c>
      <c r="I392" s="36" t="s">
        <v>43</v>
      </c>
    </row>
    <row r="393" spans="1:9" ht="25.5">
      <c r="A393" s="29"/>
      <c r="B393" s="32" t="s">
        <v>286</v>
      </c>
      <c r="C393" s="42">
        <v>7</v>
      </c>
      <c r="D393" s="29"/>
      <c r="E393" s="71">
        <v>1.5</v>
      </c>
      <c r="F393" s="69">
        <v>0.75</v>
      </c>
      <c r="G393" s="72">
        <v>10.5</v>
      </c>
      <c r="H393" s="52">
        <v>82.69</v>
      </c>
      <c r="I393" s="36" t="s">
        <v>43</v>
      </c>
    </row>
    <row r="394" spans="1:9" ht="25.5">
      <c r="A394" s="29"/>
      <c r="B394" s="32" t="s">
        <v>287</v>
      </c>
      <c r="C394" s="42">
        <v>3</v>
      </c>
      <c r="D394" s="29"/>
      <c r="E394" s="71">
        <v>1.5</v>
      </c>
      <c r="F394" s="69">
        <v>0.75</v>
      </c>
      <c r="G394" s="72">
        <v>10.5</v>
      </c>
      <c r="H394" s="52">
        <v>35.44</v>
      </c>
      <c r="I394" s="36" t="s">
        <v>43</v>
      </c>
    </row>
    <row r="395" spans="1:9" ht="25.5">
      <c r="A395" s="29"/>
      <c r="B395" s="32" t="s">
        <v>288</v>
      </c>
      <c r="C395" s="42">
        <v>1</v>
      </c>
      <c r="D395" s="29"/>
      <c r="E395" s="71">
        <v>1.5</v>
      </c>
      <c r="F395" s="42">
        <v>1</v>
      </c>
      <c r="G395" s="72">
        <v>10.5</v>
      </c>
      <c r="H395" s="52">
        <v>15.75</v>
      </c>
      <c r="I395" s="36" t="s">
        <v>43</v>
      </c>
    </row>
    <row r="396" spans="1:9" ht="25.5">
      <c r="A396" s="29"/>
      <c r="B396" s="32" t="s">
        <v>289</v>
      </c>
      <c r="C396" s="42">
        <v>11</v>
      </c>
      <c r="D396" s="29"/>
      <c r="E396" s="78">
        <v>1.125</v>
      </c>
      <c r="F396" s="69">
        <v>0.75</v>
      </c>
      <c r="G396" s="72">
        <v>10.5</v>
      </c>
      <c r="H396" s="52">
        <v>97.45</v>
      </c>
      <c r="I396" s="36" t="s">
        <v>43</v>
      </c>
    </row>
    <row r="397" spans="1:9" ht="25.5">
      <c r="A397" s="29"/>
      <c r="B397" s="32" t="s">
        <v>290</v>
      </c>
      <c r="C397" s="42">
        <v>2</v>
      </c>
      <c r="D397" s="29"/>
      <c r="E397" s="78">
        <v>1.125</v>
      </c>
      <c r="F397" s="78">
        <v>1.125</v>
      </c>
      <c r="G397" s="72">
        <v>10.5</v>
      </c>
      <c r="H397" s="52">
        <v>26.58</v>
      </c>
      <c r="I397" s="36" t="s">
        <v>43</v>
      </c>
    </row>
    <row r="398" spans="1:9" ht="25.5">
      <c r="A398" s="29"/>
      <c r="B398" s="32" t="s">
        <v>291</v>
      </c>
      <c r="C398" s="42">
        <v>2</v>
      </c>
      <c r="D398" s="29"/>
      <c r="E398" s="71">
        <v>1.5</v>
      </c>
      <c r="F398" s="42">
        <v>1</v>
      </c>
      <c r="G398" s="72">
        <v>10.5</v>
      </c>
      <c r="H398" s="52">
        <v>31.5</v>
      </c>
      <c r="I398" s="36" t="s">
        <v>43</v>
      </c>
    </row>
    <row r="399" spans="1:9" ht="25.5">
      <c r="A399" s="29"/>
      <c r="B399" s="32" t="s">
        <v>292</v>
      </c>
      <c r="C399" s="42">
        <v>62</v>
      </c>
      <c r="D399" s="29"/>
      <c r="E399" s="69">
        <v>0.75</v>
      </c>
      <c r="F399" s="69">
        <v>0.75</v>
      </c>
      <c r="G399" s="72">
        <v>10.5</v>
      </c>
      <c r="H399" s="52">
        <v>366.19</v>
      </c>
      <c r="I399" s="36" t="s">
        <v>43</v>
      </c>
    </row>
    <row r="400" spans="1:9" ht="25.5">
      <c r="A400" s="29"/>
      <c r="B400" s="32" t="s">
        <v>293</v>
      </c>
      <c r="C400" s="42">
        <v>9</v>
      </c>
      <c r="D400" s="29"/>
      <c r="E400" s="69">
        <v>0.75</v>
      </c>
      <c r="F400" s="69">
        <v>0.75</v>
      </c>
      <c r="G400" s="72">
        <v>10.5</v>
      </c>
      <c r="H400" s="52">
        <v>53.16</v>
      </c>
      <c r="I400" s="36" t="s">
        <v>43</v>
      </c>
    </row>
    <row r="401" spans="1:9" ht="25.5">
      <c r="A401" s="29"/>
      <c r="B401" s="32" t="s">
        <v>294</v>
      </c>
      <c r="C401" s="42">
        <v>2</v>
      </c>
      <c r="D401" s="29"/>
      <c r="E401" s="78">
        <v>1.125</v>
      </c>
      <c r="F401" s="69">
        <v>0.75</v>
      </c>
      <c r="G401" s="72">
        <v>10.5</v>
      </c>
      <c r="H401" s="52">
        <v>17.72</v>
      </c>
      <c r="I401" s="36" t="s">
        <v>43</v>
      </c>
    </row>
    <row r="402" spans="1:9" ht="25.5">
      <c r="A402" s="29"/>
      <c r="B402" s="32" t="s">
        <v>295</v>
      </c>
      <c r="C402" s="42">
        <v>1</v>
      </c>
      <c r="D402" s="29"/>
      <c r="E402" s="69">
        <v>1.75</v>
      </c>
      <c r="F402" s="69">
        <v>0.75</v>
      </c>
      <c r="G402" s="72">
        <v>10.5</v>
      </c>
      <c r="H402" s="52">
        <v>13.78</v>
      </c>
      <c r="I402" s="36" t="s">
        <v>43</v>
      </c>
    </row>
    <row r="403" spans="1:9">
      <c r="A403" s="29"/>
      <c r="B403" s="27" t="s">
        <v>355</v>
      </c>
      <c r="C403" s="29"/>
      <c r="D403" s="29"/>
      <c r="E403" s="29"/>
      <c r="F403" s="29"/>
      <c r="G403" s="29"/>
      <c r="H403" s="29"/>
      <c r="I403" s="29"/>
    </row>
    <row r="404" spans="1:9" ht="25.5">
      <c r="A404" s="29"/>
      <c r="B404" s="32" t="s">
        <v>303</v>
      </c>
      <c r="C404" s="42">
        <v>2</v>
      </c>
      <c r="D404" s="29"/>
      <c r="E404" s="69">
        <v>12</v>
      </c>
      <c r="F404" s="69">
        <v>0.75</v>
      </c>
      <c r="G404" s="72">
        <v>8.5</v>
      </c>
      <c r="H404" s="52">
        <v>153</v>
      </c>
      <c r="I404" s="36" t="s">
        <v>43</v>
      </c>
    </row>
    <row r="405" spans="1:9" ht="25.5">
      <c r="A405" s="29"/>
      <c r="B405" s="32" t="s">
        <v>356</v>
      </c>
      <c r="C405" s="42">
        <v>20</v>
      </c>
      <c r="D405" s="29"/>
      <c r="E405" s="69">
        <v>4</v>
      </c>
      <c r="F405" s="69">
        <v>0.75</v>
      </c>
      <c r="G405" s="72">
        <v>8.5</v>
      </c>
      <c r="H405" s="52">
        <v>510</v>
      </c>
      <c r="I405" s="36" t="s">
        <v>43</v>
      </c>
    </row>
    <row r="406" spans="1:9" ht="25.5">
      <c r="A406" s="29"/>
      <c r="B406" s="32" t="s">
        <v>357</v>
      </c>
      <c r="C406" s="42">
        <v>4</v>
      </c>
      <c r="D406" s="29"/>
      <c r="E406" s="69">
        <v>3.5</v>
      </c>
      <c r="F406" s="69">
        <v>0.75</v>
      </c>
      <c r="G406" s="72">
        <v>8.5</v>
      </c>
      <c r="H406" s="52">
        <v>89.25</v>
      </c>
      <c r="I406" s="36" t="s">
        <v>43</v>
      </c>
    </row>
    <row r="407" spans="1:9" ht="25.5">
      <c r="A407" s="29"/>
      <c r="B407" s="32" t="s">
        <v>358</v>
      </c>
      <c r="C407" s="42">
        <v>1</v>
      </c>
      <c r="D407" s="29"/>
      <c r="E407" s="69">
        <v>3</v>
      </c>
      <c r="F407" s="69">
        <v>0.75</v>
      </c>
      <c r="G407" s="72">
        <v>8.5</v>
      </c>
      <c r="H407" s="52">
        <v>19.13</v>
      </c>
      <c r="I407" s="36" t="s">
        <v>43</v>
      </c>
    </row>
    <row r="408" spans="1:9" ht="25.5">
      <c r="A408" s="29"/>
      <c r="B408" s="32" t="s">
        <v>359</v>
      </c>
      <c r="C408" s="42">
        <v>3</v>
      </c>
      <c r="D408" s="29"/>
      <c r="E408" s="69">
        <v>2.5</v>
      </c>
      <c r="F408" s="69">
        <v>0.75</v>
      </c>
      <c r="G408" s="72">
        <v>8.5</v>
      </c>
      <c r="H408" s="52">
        <v>47.81</v>
      </c>
      <c r="I408" s="36" t="s">
        <v>43</v>
      </c>
    </row>
    <row r="409" spans="1:9">
      <c r="A409" s="29"/>
      <c r="B409" s="29"/>
      <c r="C409" s="42">
        <v>30</v>
      </c>
      <c r="D409" s="29"/>
      <c r="E409" s="29"/>
      <c r="F409" s="29"/>
      <c r="G409" s="29"/>
      <c r="H409" s="29"/>
      <c r="I409" s="29"/>
    </row>
    <row r="410" spans="1:9">
      <c r="A410" s="29"/>
      <c r="B410" s="91" t="s">
        <v>360</v>
      </c>
      <c r="C410" s="29"/>
      <c r="D410" s="29"/>
      <c r="E410" s="29"/>
      <c r="F410" s="29"/>
      <c r="G410" s="29"/>
      <c r="H410" s="29"/>
      <c r="I410" s="29"/>
    </row>
    <row r="411" spans="1:9" ht="25.5">
      <c r="A411" s="29"/>
      <c r="B411" s="32" t="s">
        <v>361</v>
      </c>
      <c r="C411" s="42">
        <v>6</v>
      </c>
      <c r="D411" s="29"/>
      <c r="E411" s="69">
        <v>8</v>
      </c>
      <c r="F411" s="69">
        <v>0.75</v>
      </c>
      <c r="G411" s="72">
        <v>5.5</v>
      </c>
      <c r="H411" s="52">
        <v>198</v>
      </c>
      <c r="I411" s="36" t="s">
        <v>43</v>
      </c>
    </row>
    <row r="412" spans="1:9" ht="25.5">
      <c r="A412" s="29"/>
      <c r="B412" s="32" t="s">
        <v>362</v>
      </c>
      <c r="C412" s="42">
        <v>14</v>
      </c>
      <c r="D412" s="29"/>
      <c r="E412" s="69">
        <v>6</v>
      </c>
      <c r="F412" s="69">
        <v>0.75</v>
      </c>
      <c r="G412" s="72">
        <v>5.5</v>
      </c>
      <c r="H412" s="52">
        <v>346.5</v>
      </c>
      <c r="I412" s="36" t="s">
        <v>43</v>
      </c>
    </row>
    <row r="413" spans="1:9" ht="25.5">
      <c r="A413" s="29"/>
      <c r="B413" s="32" t="s">
        <v>363</v>
      </c>
      <c r="C413" s="42">
        <v>14</v>
      </c>
      <c r="D413" s="29"/>
      <c r="E413" s="69">
        <v>5</v>
      </c>
      <c r="F413" s="69">
        <v>0.75</v>
      </c>
      <c r="G413" s="72">
        <v>5.5</v>
      </c>
      <c r="H413" s="52">
        <v>288.75</v>
      </c>
      <c r="I413" s="36" t="s">
        <v>43</v>
      </c>
    </row>
    <row r="414" spans="1:9" ht="25.5">
      <c r="A414" s="29"/>
      <c r="B414" s="32" t="s">
        <v>364</v>
      </c>
      <c r="C414" s="42">
        <v>12</v>
      </c>
      <c r="D414" s="29"/>
      <c r="E414" s="69">
        <v>4</v>
      </c>
      <c r="F414" s="69">
        <v>0.75</v>
      </c>
      <c r="G414" s="72">
        <v>5.5</v>
      </c>
      <c r="H414" s="52">
        <v>198</v>
      </c>
      <c r="I414" s="36" t="s">
        <v>43</v>
      </c>
    </row>
    <row r="415" spans="1:9" ht="25.5">
      <c r="A415" s="29"/>
      <c r="B415" s="32" t="s">
        <v>365</v>
      </c>
      <c r="C415" s="42">
        <v>4</v>
      </c>
      <c r="D415" s="29"/>
      <c r="E415" s="69">
        <v>3</v>
      </c>
      <c r="F415" s="69">
        <v>0.75</v>
      </c>
      <c r="G415" s="72">
        <v>17.5</v>
      </c>
      <c r="H415" s="52">
        <v>157.5</v>
      </c>
      <c r="I415" s="36" t="s">
        <v>43</v>
      </c>
    </row>
    <row r="416" spans="1:9" ht="25.5">
      <c r="A416" s="29"/>
      <c r="B416" s="32" t="s">
        <v>366</v>
      </c>
      <c r="C416" s="42">
        <v>6</v>
      </c>
      <c r="D416" s="29"/>
      <c r="E416" s="69">
        <v>3</v>
      </c>
      <c r="F416" s="69">
        <v>0.75</v>
      </c>
      <c r="G416" s="72">
        <v>16</v>
      </c>
      <c r="H416" s="52">
        <v>216</v>
      </c>
      <c r="I416" s="36" t="s">
        <v>43</v>
      </c>
    </row>
    <row r="417" spans="1:9" ht="25.5">
      <c r="A417" s="29"/>
      <c r="B417" s="32" t="s">
        <v>367</v>
      </c>
      <c r="C417" s="42">
        <v>4</v>
      </c>
      <c r="D417" s="29"/>
      <c r="E417" s="69">
        <v>2.5</v>
      </c>
      <c r="F417" s="69">
        <v>0.75</v>
      </c>
      <c r="G417" s="72">
        <v>16</v>
      </c>
      <c r="H417" s="52">
        <v>120</v>
      </c>
      <c r="I417" s="36" t="s">
        <v>43</v>
      </c>
    </row>
    <row r="418" spans="1:9" ht="25.5">
      <c r="A418" s="29"/>
      <c r="B418" s="32" t="s">
        <v>368</v>
      </c>
      <c r="C418" s="42">
        <v>2</v>
      </c>
      <c r="D418" s="29"/>
      <c r="E418" s="69">
        <v>6</v>
      </c>
      <c r="F418" s="69">
        <v>0.75</v>
      </c>
      <c r="G418" s="72">
        <v>4.33</v>
      </c>
      <c r="H418" s="52">
        <v>38.97</v>
      </c>
      <c r="I418" s="36" t="s">
        <v>43</v>
      </c>
    </row>
    <row r="419" spans="1:9" ht="25.5">
      <c r="A419" s="29"/>
      <c r="B419" s="32" t="s">
        <v>369</v>
      </c>
      <c r="C419" s="42">
        <v>4</v>
      </c>
      <c r="D419" s="29"/>
      <c r="E419" s="69">
        <v>4</v>
      </c>
      <c r="F419" s="69">
        <v>0.75</v>
      </c>
      <c r="G419" s="72">
        <v>7</v>
      </c>
      <c r="H419" s="52">
        <v>84</v>
      </c>
      <c r="I419" s="36" t="s">
        <v>43</v>
      </c>
    </row>
    <row r="420" spans="1:9" ht="25.5">
      <c r="A420" s="29"/>
      <c r="B420" s="32" t="s">
        <v>370</v>
      </c>
      <c r="C420" s="42">
        <v>2</v>
      </c>
      <c r="D420" s="29"/>
      <c r="E420" s="69">
        <v>4</v>
      </c>
      <c r="F420" s="69">
        <v>0.75</v>
      </c>
      <c r="G420" s="72">
        <v>4</v>
      </c>
      <c r="H420" s="52">
        <v>24</v>
      </c>
      <c r="I420" s="36" t="s">
        <v>43</v>
      </c>
    </row>
    <row r="421" spans="1:9" ht="25.5">
      <c r="A421" s="29"/>
      <c r="B421" s="27" t="s">
        <v>371</v>
      </c>
      <c r="C421" s="42">
        <v>4</v>
      </c>
      <c r="D421" s="29"/>
      <c r="E421" s="72">
        <v>3</v>
      </c>
      <c r="F421" s="70">
        <v>0.75</v>
      </c>
      <c r="G421" s="72">
        <v>1.5</v>
      </c>
      <c r="H421" s="52">
        <v>13.5</v>
      </c>
      <c r="I421" s="36" t="s">
        <v>43</v>
      </c>
    </row>
    <row r="422" spans="1:9" ht="25.5">
      <c r="A422" s="29"/>
      <c r="B422" s="29"/>
      <c r="C422" s="29"/>
      <c r="D422" s="29"/>
      <c r="E422" s="29"/>
      <c r="F422" s="184" t="s">
        <v>372</v>
      </c>
      <c r="G422" s="185"/>
      <c r="H422" s="68">
        <v>3564.91</v>
      </c>
      <c r="I422" s="36" t="s">
        <v>43</v>
      </c>
    </row>
    <row r="423" spans="1:9" ht="25.5">
      <c r="A423" s="29"/>
      <c r="B423" s="46" t="s">
        <v>217</v>
      </c>
      <c r="C423" s="29"/>
      <c r="D423" s="29"/>
      <c r="E423" s="29"/>
      <c r="F423" s="186" t="s">
        <v>373</v>
      </c>
      <c r="G423" s="187"/>
      <c r="H423" s="68">
        <v>10675.61</v>
      </c>
      <c r="I423" s="19" t="s">
        <v>43</v>
      </c>
    </row>
    <row r="424" spans="1:9" ht="76.5">
      <c r="A424" s="69">
        <v>7.02</v>
      </c>
      <c r="B424" s="25" t="s">
        <v>374</v>
      </c>
      <c r="C424" s="25"/>
      <c r="D424" s="25"/>
      <c r="E424" s="25"/>
      <c r="F424" s="25"/>
      <c r="G424" s="25"/>
      <c r="H424" s="25"/>
      <c r="I424" s="25"/>
    </row>
    <row r="425" spans="1:9" ht="25.5">
      <c r="A425" s="29"/>
      <c r="B425" s="75" t="s">
        <v>375</v>
      </c>
      <c r="C425" s="42">
        <v>2</v>
      </c>
      <c r="D425" s="29"/>
      <c r="E425" s="72">
        <v>20</v>
      </c>
      <c r="F425" s="82">
        <v>0.375</v>
      </c>
      <c r="G425" s="72">
        <v>9.5</v>
      </c>
      <c r="H425" s="52">
        <v>142.5</v>
      </c>
      <c r="I425" s="36" t="s">
        <v>43</v>
      </c>
    </row>
    <row r="426" spans="1:9" ht="25.5">
      <c r="A426" s="29"/>
      <c r="B426" s="32" t="s">
        <v>376</v>
      </c>
      <c r="C426" s="42">
        <v>8</v>
      </c>
      <c r="D426" s="29"/>
      <c r="E426" s="72">
        <v>5</v>
      </c>
      <c r="F426" s="82">
        <v>0.375</v>
      </c>
      <c r="G426" s="72">
        <v>9.5</v>
      </c>
      <c r="H426" s="52">
        <v>142.5</v>
      </c>
      <c r="I426" s="36" t="s">
        <v>43</v>
      </c>
    </row>
    <row r="427" spans="1:9">
      <c r="A427" s="29"/>
      <c r="B427" s="29"/>
      <c r="C427" s="29"/>
      <c r="D427" s="29"/>
      <c r="E427" s="29"/>
      <c r="F427" s="29"/>
      <c r="G427" s="29"/>
      <c r="H427" s="29"/>
      <c r="I427" s="29"/>
    </row>
    <row r="428" spans="1:9" ht="25.5">
      <c r="A428" s="29"/>
      <c r="B428" s="27" t="s">
        <v>377</v>
      </c>
      <c r="C428" s="29"/>
      <c r="D428" s="29"/>
      <c r="E428" s="29"/>
      <c r="F428" s="29"/>
      <c r="G428" s="29"/>
      <c r="H428" s="29"/>
      <c r="I428" s="36" t="s">
        <v>43</v>
      </c>
    </row>
    <row r="429" spans="1:9" ht="25.5">
      <c r="A429" s="29"/>
      <c r="B429" s="32" t="s">
        <v>359</v>
      </c>
      <c r="C429" s="42">
        <v>-10</v>
      </c>
      <c r="D429" s="29"/>
      <c r="E429" s="71">
        <v>2.5</v>
      </c>
      <c r="F429" s="82">
        <v>0.375</v>
      </c>
      <c r="G429" s="72">
        <v>8.5</v>
      </c>
      <c r="H429" s="90">
        <v>79.69</v>
      </c>
      <c r="I429" s="36" t="s">
        <v>43</v>
      </c>
    </row>
    <row r="430" spans="1:9" ht="25.5">
      <c r="A430" s="29"/>
      <c r="B430" s="46" t="s">
        <v>217</v>
      </c>
      <c r="C430" s="29"/>
      <c r="D430" s="29"/>
      <c r="E430" s="29"/>
      <c r="F430" s="29"/>
      <c r="G430" s="29"/>
      <c r="H430" s="68">
        <v>205.31</v>
      </c>
      <c r="I430" s="19" t="s">
        <v>43</v>
      </c>
    </row>
    <row r="431" spans="1:9" ht="38.25">
      <c r="A431" s="43">
        <v>7</v>
      </c>
      <c r="B431" s="25" t="s">
        <v>378</v>
      </c>
      <c r="C431" s="14"/>
      <c r="D431" s="14"/>
      <c r="E431" s="14"/>
      <c r="F431" s="14"/>
      <c r="G431" s="14"/>
      <c r="H431" s="14"/>
      <c r="I431" s="14"/>
    </row>
    <row r="432" spans="1:9" ht="102">
      <c r="A432" s="66">
        <v>8.01</v>
      </c>
      <c r="B432" s="25" t="s">
        <v>379</v>
      </c>
      <c r="C432" s="25"/>
      <c r="D432" s="25"/>
      <c r="E432" s="25"/>
      <c r="F432" s="25"/>
      <c r="G432" s="25"/>
      <c r="H432" s="25"/>
      <c r="I432" s="25"/>
    </row>
    <row r="433" spans="1:9">
      <c r="A433" s="29"/>
      <c r="B433" s="75" t="s">
        <v>351</v>
      </c>
      <c r="C433" s="29"/>
      <c r="D433" s="29"/>
      <c r="E433" s="29"/>
      <c r="F433" s="29"/>
      <c r="G433" s="29"/>
      <c r="H433" s="29"/>
      <c r="I433" s="29"/>
    </row>
    <row r="434" spans="1:9" ht="25.5">
      <c r="A434" s="29"/>
      <c r="B434" s="32" t="s">
        <v>281</v>
      </c>
      <c r="C434" s="42">
        <v>27</v>
      </c>
      <c r="D434" s="29"/>
      <c r="E434" s="42">
        <v>1</v>
      </c>
      <c r="F434" s="42">
        <v>1</v>
      </c>
      <c r="G434" s="72">
        <v>10.5</v>
      </c>
      <c r="H434" s="52">
        <v>283.5</v>
      </c>
      <c r="I434" s="36" t="s">
        <v>43</v>
      </c>
    </row>
    <row r="435" spans="1:9" ht="25.5">
      <c r="A435" s="29"/>
      <c r="B435" s="32" t="s">
        <v>283</v>
      </c>
      <c r="C435" s="42">
        <v>1</v>
      </c>
      <c r="D435" s="29"/>
      <c r="E435" s="42">
        <v>2</v>
      </c>
      <c r="F435" s="42">
        <v>1</v>
      </c>
      <c r="G435" s="72">
        <v>10.5</v>
      </c>
      <c r="H435" s="52">
        <v>21</v>
      </c>
      <c r="I435" s="36" t="s">
        <v>43</v>
      </c>
    </row>
    <row r="436" spans="1:9" ht="25.5">
      <c r="A436" s="29"/>
      <c r="B436" s="32" t="s">
        <v>285</v>
      </c>
      <c r="C436" s="42">
        <v>1</v>
      </c>
      <c r="D436" s="29"/>
      <c r="E436" s="42">
        <v>2</v>
      </c>
      <c r="F436" s="70">
        <v>0.75</v>
      </c>
      <c r="G436" s="72">
        <v>10.5</v>
      </c>
      <c r="H436" s="52">
        <v>15.75</v>
      </c>
      <c r="I436" s="36" t="s">
        <v>43</v>
      </c>
    </row>
    <row r="437" spans="1:9" ht="25.5">
      <c r="A437" s="29"/>
      <c r="B437" s="32" t="s">
        <v>286</v>
      </c>
      <c r="C437" s="42">
        <v>7</v>
      </c>
      <c r="D437" s="29"/>
      <c r="E437" s="71">
        <v>1.5</v>
      </c>
      <c r="F437" s="70">
        <v>0.75</v>
      </c>
      <c r="G437" s="72">
        <v>10.5</v>
      </c>
      <c r="H437" s="52">
        <v>82.69</v>
      </c>
      <c r="I437" s="36" t="s">
        <v>43</v>
      </c>
    </row>
    <row r="438" spans="1:9" ht="25.5">
      <c r="A438" s="29"/>
      <c r="B438" s="32" t="s">
        <v>287</v>
      </c>
      <c r="C438" s="42">
        <v>3</v>
      </c>
      <c r="D438" s="29"/>
      <c r="E438" s="71">
        <v>1.5</v>
      </c>
      <c r="F438" s="70">
        <v>0.75</v>
      </c>
      <c r="G438" s="72">
        <v>10.5</v>
      </c>
      <c r="H438" s="52">
        <v>35.44</v>
      </c>
      <c r="I438" s="36" t="s">
        <v>43</v>
      </c>
    </row>
    <row r="439" spans="1:9" ht="25.5">
      <c r="A439" s="29"/>
      <c r="B439" s="32" t="s">
        <v>288</v>
      </c>
      <c r="C439" s="42">
        <v>1</v>
      </c>
      <c r="D439" s="29"/>
      <c r="E439" s="71">
        <v>1.5</v>
      </c>
      <c r="F439" s="42">
        <v>1</v>
      </c>
      <c r="G439" s="72">
        <v>10.5</v>
      </c>
      <c r="H439" s="52">
        <v>15.75</v>
      </c>
      <c r="I439" s="36" t="s">
        <v>43</v>
      </c>
    </row>
    <row r="440" spans="1:9" ht="25.5">
      <c r="A440" s="29"/>
      <c r="B440" s="32" t="s">
        <v>289</v>
      </c>
      <c r="C440" s="42">
        <v>11</v>
      </c>
      <c r="D440" s="29"/>
      <c r="E440" s="81">
        <v>1.125</v>
      </c>
      <c r="F440" s="70">
        <v>0.75</v>
      </c>
      <c r="G440" s="72">
        <v>10.5</v>
      </c>
      <c r="H440" s="52">
        <v>97.45</v>
      </c>
      <c r="I440" s="36" t="s">
        <v>43</v>
      </c>
    </row>
    <row r="441" spans="1:9" ht="25.5">
      <c r="A441" s="29"/>
      <c r="B441" s="32" t="s">
        <v>290</v>
      </c>
      <c r="C441" s="42">
        <v>2</v>
      </c>
      <c r="D441" s="29"/>
      <c r="E441" s="81">
        <v>1.125</v>
      </c>
      <c r="F441" s="82">
        <v>1.125</v>
      </c>
      <c r="G441" s="72">
        <v>10.5</v>
      </c>
      <c r="H441" s="52">
        <v>26.58</v>
      </c>
      <c r="I441" s="36" t="s">
        <v>43</v>
      </c>
    </row>
    <row r="442" spans="1:9" ht="25.5">
      <c r="A442" s="29"/>
      <c r="B442" s="32" t="s">
        <v>291</v>
      </c>
      <c r="C442" s="42">
        <v>2</v>
      </c>
      <c r="D442" s="29"/>
      <c r="E442" s="71">
        <v>1.5</v>
      </c>
      <c r="F442" s="42">
        <v>1</v>
      </c>
      <c r="G442" s="72">
        <v>10.5</v>
      </c>
      <c r="H442" s="52">
        <v>31.5</v>
      </c>
      <c r="I442" s="36" t="s">
        <v>43</v>
      </c>
    </row>
    <row r="443" spans="1:9" ht="25.5">
      <c r="A443" s="29"/>
      <c r="B443" s="32" t="s">
        <v>292</v>
      </c>
      <c r="C443" s="42">
        <v>62</v>
      </c>
      <c r="D443" s="29"/>
      <c r="E443" s="72">
        <v>0.75</v>
      </c>
      <c r="F443" s="70">
        <v>0.75</v>
      </c>
      <c r="G443" s="72">
        <v>10.5</v>
      </c>
      <c r="H443" s="52">
        <v>366.19</v>
      </c>
      <c r="I443" s="36" t="s">
        <v>43</v>
      </c>
    </row>
    <row r="444" spans="1:9" ht="25.5">
      <c r="A444" s="29"/>
      <c r="B444" s="32" t="s">
        <v>293</v>
      </c>
      <c r="C444" s="42">
        <v>9</v>
      </c>
      <c r="D444" s="29"/>
      <c r="E444" s="72">
        <v>0.75</v>
      </c>
      <c r="F444" s="70">
        <v>0.75</v>
      </c>
      <c r="G444" s="72">
        <v>10.5</v>
      </c>
      <c r="H444" s="52">
        <v>53.16</v>
      </c>
      <c r="I444" s="36" t="s">
        <v>43</v>
      </c>
    </row>
    <row r="445" spans="1:9" ht="25.5">
      <c r="A445" s="29"/>
      <c r="B445" s="32" t="s">
        <v>294</v>
      </c>
      <c r="C445" s="42">
        <v>2</v>
      </c>
      <c r="D445" s="29"/>
      <c r="E445" s="81">
        <v>1.125</v>
      </c>
      <c r="F445" s="70">
        <v>0.75</v>
      </c>
      <c r="G445" s="72">
        <v>10.5</v>
      </c>
      <c r="H445" s="52">
        <v>17.72</v>
      </c>
      <c r="I445" s="36" t="s">
        <v>43</v>
      </c>
    </row>
    <row r="446" spans="1:9" ht="25.5">
      <c r="A446" s="29"/>
      <c r="B446" s="32" t="s">
        <v>295</v>
      </c>
      <c r="C446" s="42">
        <v>1</v>
      </c>
      <c r="D446" s="29"/>
      <c r="E446" s="72">
        <v>1.75</v>
      </c>
      <c r="F446" s="70">
        <v>0.75</v>
      </c>
      <c r="G446" s="72">
        <v>10.5</v>
      </c>
      <c r="H446" s="52">
        <v>13.78</v>
      </c>
      <c r="I446" s="36" t="s">
        <v>43</v>
      </c>
    </row>
    <row r="447" spans="1:9" ht="25.5">
      <c r="A447" s="29"/>
      <c r="B447" s="46" t="s">
        <v>217</v>
      </c>
      <c r="C447" s="29"/>
      <c r="D447" s="29"/>
      <c r="E447" s="29"/>
      <c r="F447" s="29"/>
      <c r="G447" s="29"/>
      <c r="H447" s="68">
        <v>1060.5</v>
      </c>
      <c r="I447" s="19" t="s">
        <v>43</v>
      </c>
    </row>
    <row r="448" spans="1:9" ht="102">
      <c r="A448" s="66">
        <v>8.02</v>
      </c>
      <c r="B448" s="25" t="s">
        <v>380</v>
      </c>
      <c r="C448" s="25"/>
      <c r="D448" s="25"/>
      <c r="E448" s="25"/>
      <c r="F448" s="25"/>
      <c r="G448" s="25"/>
      <c r="H448" s="25"/>
      <c r="I448" s="25"/>
    </row>
    <row r="449" spans="1:9" ht="25.5">
      <c r="A449" s="29"/>
      <c r="B449" s="13" t="s">
        <v>381</v>
      </c>
      <c r="C449" s="42">
        <v>1</v>
      </c>
      <c r="D449" s="29"/>
      <c r="E449" s="70">
        <v>1752</v>
      </c>
      <c r="F449" s="82">
        <v>0.75</v>
      </c>
      <c r="G449" s="72">
        <v>0.75</v>
      </c>
      <c r="H449" s="52">
        <v>985.5</v>
      </c>
      <c r="I449" s="36" t="s">
        <v>43</v>
      </c>
    </row>
    <row r="450" spans="1:9" ht="25.5">
      <c r="A450" s="29"/>
      <c r="B450" s="13" t="s">
        <v>382</v>
      </c>
      <c r="C450" s="42">
        <v>1</v>
      </c>
      <c r="D450" s="29"/>
      <c r="E450" s="72">
        <v>54</v>
      </c>
      <c r="F450" s="82">
        <v>0.375</v>
      </c>
      <c r="G450" s="72">
        <v>0.75</v>
      </c>
      <c r="H450" s="52">
        <v>15.19</v>
      </c>
      <c r="I450" s="36" t="s">
        <v>43</v>
      </c>
    </row>
    <row r="451" spans="1:9" ht="25.5">
      <c r="A451" s="29"/>
      <c r="B451" s="46" t="s">
        <v>217</v>
      </c>
      <c r="C451" s="29"/>
      <c r="D451" s="29"/>
      <c r="E451" s="29"/>
      <c r="F451" s="29"/>
      <c r="G451" s="29"/>
      <c r="H451" s="68">
        <v>1000.69</v>
      </c>
      <c r="I451" s="19" t="s">
        <v>43</v>
      </c>
    </row>
    <row r="452" spans="1:9" ht="76.5">
      <c r="A452" s="69">
        <v>8.0299999999999994</v>
      </c>
      <c r="B452" s="25" t="s">
        <v>383</v>
      </c>
      <c r="C452" s="25"/>
      <c r="D452" s="25"/>
      <c r="E452" s="25"/>
      <c r="F452" s="25"/>
      <c r="G452" s="25"/>
      <c r="H452" s="25"/>
      <c r="I452" s="25"/>
    </row>
    <row r="453" spans="1:9">
      <c r="A453" s="29"/>
      <c r="B453" s="27" t="s">
        <v>384</v>
      </c>
      <c r="C453" s="29"/>
      <c r="D453" s="29"/>
      <c r="E453" s="29"/>
      <c r="F453" s="29"/>
      <c r="G453" s="29"/>
      <c r="H453" s="29"/>
      <c r="I453" s="29"/>
    </row>
    <row r="454" spans="1:9" ht="25.5">
      <c r="A454" s="29"/>
      <c r="B454" s="13" t="s">
        <v>311</v>
      </c>
      <c r="C454" s="42">
        <v>1</v>
      </c>
      <c r="D454" s="29"/>
      <c r="E454" s="70">
        <v>1326.5</v>
      </c>
      <c r="F454" s="70">
        <v>0.75</v>
      </c>
      <c r="G454" s="72">
        <v>1.5</v>
      </c>
      <c r="H454" s="52">
        <v>1492.31</v>
      </c>
      <c r="I454" s="36" t="s">
        <v>43</v>
      </c>
    </row>
    <row r="455" spans="1:9" ht="25.5">
      <c r="A455" s="29"/>
      <c r="B455" s="13" t="s">
        <v>313</v>
      </c>
      <c r="C455" s="42">
        <v>2</v>
      </c>
      <c r="D455" s="29"/>
      <c r="E455" s="72">
        <v>12.75</v>
      </c>
      <c r="F455" s="70">
        <v>1</v>
      </c>
      <c r="G455" s="72">
        <v>0.5</v>
      </c>
      <c r="H455" s="52">
        <v>12.75</v>
      </c>
      <c r="I455" s="36" t="s">
        <v>43</v>
      </c>
    </row>
    <row r="456" spans="1:9" ht="25.5">
      <c r="A456" s="29"/>
      <c r="B456" s="13" t="s">
        <v>314</v>
      </c>
      <c r="C456" s="42">
        <v>1</v>
      </c>
      <c r="D456" s="29"/>
      <c r="E456" s="70">
        <v>296</v>
      </c>
      <c r="F456" s="70">
        <v>1</v>
      </c>
      <c r="G456" s="72">
        <v>1.5</v>
      </c>
      <c r="H456" s="52">
        <v>444</v>
      </c>
      <c r="I456" s="36" t="s">
        <v>43</v>
      </c>
    </row>
    <row r="457" spans="1:9" ht="25.5">
      <c r="A457" s="29"/>
      <c r="B457" s="13" t="s">
        <v>315</v>
      </c>
      <c r="C457" s="42">
        <v>1</v>
      </c>
      <c r="D457" s="29"/>
      <c r="E457" s="72">
        <v>47.25</v>
      </c>
      <c r="F457" s="70">
        <v>1</v>
      </c>
      <c r="G457" s="72">
        <v>1.5</v>
      </c>
      <c r="H457" s="52">
        <v>70.88</v>
      </c>
      <c r="I457" s="36" t="s">
        <v>43</v>
      </c>
    </row>
    <row r="458" spans="1:9" ht="25.5">
      <c r="A458" s="29"/>
      <c r="B458" s="13" t="s">
        <v>316</v>
      </c>
      <c r="C458" s="42">
        <v>1</v>
      </c>
      <c r="D458" s="29"/>
      <c r="E458" s="72">
        <v>31.75</v>
      </c>
      <c r="F458" s="70">
        <v>1</v>
      </c>
      <c r="G458" s="72">
        <v>1.5</v>
      </c>
      <c r="H458" s="52">
        <v>47.63</v>
      </c>
      <c r="I458" s="36" t="s">
        <v>43</v>
      </c>
    </row>
    <row r="459" spans="1:9" ht="25.5">
      <c r="A459" s="29"/>
      <c r="B459" s="13" t="s">
        <v>317</v>
      </c>
      <c r="C459" s="42">
        <v>1</v>
      </c>
      <c r="D459" s="29"/>
      <c r="E459" s="72">
        <v>65.5</v>
      </c>
      <c r="F459" s="70">
        <v>1</v>
      </c>
      <c r="G459" s="72">
        <v>1.5</v>
      </c>
      <c r="H459" s="52">
        <v>98.25</v>
      </c>
      <c r="I459" s="36" t="s">
        <v>43</v>
      </c>
    </row>
    <row r="460" spans="1:9" ht="25.5">
      <c r="A460" s="29"/>
      <c r="B460" s="13" t="s">
        <v>318</v>
      </c>
      <c r="C460" s="42">
        <v>1</v>
      </c>
      <c r="D460" s="29"/>
      <c r="E460" s="72">
        <v>43</v>
      </c>
      <c r="F460" s="70">
        <v>1</v>
      </c>
      <c r="G460" s="72">
        <v>1.5</v>
      </c>
      <c r="H460" s="52">
        <v>64.5</v>
      </c>
      <c r="I460" s="36" t="s">
        <v>43</v>
      </c>
    </row>
    <row r="461" spans="1:9" ht="25.5">
      <c r="A461" s="29"/>
      <c r="B461" s="13" t="s">
        <v>319</v>
      </c>
      <c r="C461" s="42">
        <v>1</v>
      </c>
      <c r="D461" s="29"/>
      <c r="E461" s="72">
        <v>16.579999999999998</v>
      </c>
      <c r="F461" s="70">
        <v>0.75</v>
      </c>
      <c r="G461" s="72">
        <v>1.5</v>
      </c>
      <c r="H461" s="52">
        <v>18.649999999999999</v>
      </c>
      <c r="I461" s="36" t="s">
        <v>43</v>
      </c>
    </row>
    <row r="462" spans="1:9" ht="25.5">
      <c r="A462" s="29"/>
      <c r="B462" s="13" t="s">
        <v>320</v>
      </c>
      <c r="C462" s="42">
        <v>2</v>
      </c>
      <c r="D462" s="29"/>
      <c r="E462" s="72">
        <v>27.25</v>
      </c>
      <c r="F462" s="70">
        <v>1</v>
      </c>
      <c r="G462" s="72">
        <v>2.5</v>
      </c>
      <c r="H462" s="52">
        <v>136.25</v>
      </c>
      <c r="I462" s="36" t="s">
        <v>43</v>
      </c>
    </row>
    <row r="463" spans="1:9" ht="25.5">
      <c r="A463" s="29"/>
      <c r="B463" s="13" t="s">
        <v>321</v>
      </c>
      <c r="C463" s="42">
        <v>1</v>
      </c>
      <c r="D463" s="29"/>
      <c r="E463" s="72">
        <v>16</v>
      </c>
      <c r="F463" s="70">
        <v>1</v>
      </c>
      <c r="G463" s="72">
        <v>1.5</v>
      </c>
      <c r="H463" s="52">
        <v>24</v>
      </c>
      <c r="I463" s="36" t="s">
        <v>43</v>
      </c>
    </row>
    <row r="464" spans="1:9" ht="25.5">
      <c r="A464" s="29"/>
      <c r="B464" s="46" t="s">
        <v>217</v>
      </c>
      <c r="C464" s="29"/>
      <c r="D464" s="29"/>
      <c r="E464" s="29"/>
      <c r="F464" s="29"/>
      <c r="G464" s="29"/>
      <c r="H464" s="68">
        <v>2409.2199999999998</v>
      </c>
      <c r="I464" s="19" t="s">
        <v>43</v>
      </c>
    </row>
    <row r="465" spans="1:9" ht="76.5">
      <c r="A465" s="69">
        <v>8.0399999999999991</v>
      </c>
      <c r="B465" s="25" t="s">
        <v>385</v>
      </c>
      <c r="C465" s="25"/>
      <c r="D465" s="25"/>
      <c r="E465" s="25"/>
      <c r="F465" s="25"/>
      <c r="G465" s="25"/>
      <c r="H465" s="25"/>
      <c r="I465" s="25"/>
    </row>
    <row r="466" spans="1:9" ht="25.5">
      <c r="A466" s="29"/>
      <c r="B466" s="13" t="s">
        <v>386</v>
      </c>
      <c r="C466" s="42">
        <v>2</v>
      </c>
      <c r="D466" s="29"/>
      <c r="E466" s="72">
        <v>12</v>
      </c>
      <c r="F466" s="70">
        <v>5.75</v>
      </c>
      <c r="G466" s="72">
        <v>0.5</v>
      </c>
      <c r="H466" s="52">
        <v>69</v>
      </c>
      <c r="I466" s="36" t="s">
        <v>43</v>
      </c>
    </row>
    <row r="467" spans="1:9" ht="25.5">
      <c r="A467" s="29"/>
      <c r="B467" s="13" t="s">
        <v>387</v>
      </c>
      <c r="C467" s="42">
        <v>1</v>
      </c>
      <c r="D467" s="29"/>
      <c r="E467" s="72">
        <v>14</v>
      </c>
      <c r="F467" s="70">
        <v>5.75</v>
      </c>
      <c r="G467" s="72">
        <v>0.5</v>
      </c>
      <c r="H467" s="52">
        <v>40.25</v>
      </c>
      <c r="I467" s="36" t="s">
        <v>43</v>
      </c>
    </row>
    <row r="468" spans="1:9" ht="25.5">
      <c r="A468" s="29"/>
      <c r="B468" s="13" t="s">
        <v>388</v>
      </c>
      <c r="C468" s="42">
        <v>26</v>
      </c>
      <c r="D468" s="29"/>
      <c r="E468" s="72">
        <v>5.75</v>
      </c>
      <c r="F468" s="70">
        <v>1</v>
      </c>
      <c r="G468" s="72">
        <v>0.5</v>
      </c>
      <c r="H468" s="52">
        <v>74.75</v>
      </c>
      <c r="I468" s="36" t="s">
        <v>43</v>
      </c>
    </row>
    <row r="469" spans="1:9">
      <c r="A469" s="29"/>
      <c r="B469" s="46" t="s">
        <v>389</v>
      </c>
      <c r="C469" s="29"/>
      <c r="D469" s="29"/>
      <c r="E469" s="29"/>
      <c r="F469" s="29"/>
      <c r="G469" s="29"/>
      <c r="H469" s="52">
        <v>0</v>
      </c>
      <c r="I469" s="29"/>
    </row>
    <row r="470" spans="1:9" ht="25.5">
      <c r="A470" s="29"/>
      <c r="B470" s="13" t="s">
        <v>386</v>
      </c>
      <c r="C470" s="42">
        <v>1</v>
      </c>
      <c r="D470" s="29"/>
      <c r="E470" s="72">
        <v>23</v>
      </c>
      <c r="F470" s="70">
        <v>6.5</v>
      </c>
      <c r="G470" s="72">
        <v>0.5</v>
      </c>
      <c r="H470" s="52">
        <v>74.75</v>
      </c>
      <c r="I470" s="36" t="s">
        <v>43</v>
      </c>
    </row>
    <row r="471" spans="1:9" ht="25.5">
      <c r="A471" s="29"/>
      <c r="B471" s="13" t="s">
        <v>387</v>
      </c>
      <c r="C471" s="42">
        <v>1</v>
      </c>
      <c r="D471" s="29"/>
      <c r="E471" s="72">
        <v>6.5</v>
      </c>
      <c r="F471" s="70">
        <v>6.5</v>
      </c>
      <c r="G471" s="72">
        <v>0.5</v>
      </c>
      <c r="H471" s="52">
        <v>21.13</v>
      </c>
      <c r="I471" s="36" t="s">
        <v>43</v>
      </c>
    </row>
    <row r="472" spans="1:9" ht="25.5">
      <c r="A472" s="29"/>
      <c r="B472" s="13" t="s">
        <v>388</v>
      </c>
      <c r="C472" s="42">
        <v>26</v>
      </c>
      <c r="D472" s="29"/>
      <c r="E472" s="72">
        <v>6.5</v>
      </c>
      <c r="F472" s="70">
        <v>1</v>
      </c>
      <c r="G472" s="72">
        <v>0.5</v>
      </c>
      <c r="H472" s="52">
        <v>84.5</v>
      </c>
      <c r="I472" s="36" t="s">
        <v>43</v>
      </c>
    </row>
    <row r="473" spans="1:9" ht="25.5">
      <c r="A473" s="29"/>
      <c r="B473" s="46" t="s">
        <v>217</v>
      </c>
      <c r="C473" s="29"/>
      <c r="D473" s="29"/>
      <c r="E473" s="29"/>
      <c r="F473" s="29"/>
      <c r="G473" s="29"/>
      <c r="H473" s="68">
        <v>364.38</v>
      </c>
      <c r="I473" s="19" t="s">
        <v>43</v>
      </c>
    </row>
    <row r="474" spans="1:9" ht="76.5">
      <c r="A474" s="69">
        <v>8.0500000000000007</v>
      </c>
      <c r="B474" s="25" t="s">
        <v>390</v>
      </c>
      <c r="C474" s="25"/>
      <c r="D474" s="25"/>
      <c r="E474" s="25"/>
      <c r="F474" s="25"/>
      <c r="G474" s="25"/>
      <c r="H474" s="25"/>
      <c r="I474" s="25"/>
    </row>
    <row r="475" spans="1:9" ht="25.5">
      <c r="A475" s="29"/>
      <c r="B475" s="32" t="s">
        <v>391</v>
      </c>
      <c r="C475" s="42">
        <v>1</v>
      </c>
      <c r="D475" s="29"/>
      <c r="E475" s="52">
        <v>20950</v>
      </c>
      <c r="F475" s="29"/>
      <c r="G475" s="72">
        <v>0.5</v>
      </c>
      <c r="H475" s="52">
        <v>10475</v>
      </c>
      <c r="I475" s="36" t="s">
        <v>43</v>
      </c>
    </row>
    <row r="476" spans="1:9" ht="25.5">
      <c r="A476" s="29"/>
      <c r="B476" s="32" t="s">
        <v>392</v>
      </c>
      <c r="C476" s="42">
        <v>-1</v>
      </c>
      <c r="D476" s="29"/>
      <c r="E476" s="70">
        <v>6851</v>
      </c>
      <c r="F476" s="74" t="s">
        <v>393</v>
      </c>
      <c r="G476" s="72">
        <v>0.5</v>
      </c>
      <c r="H476" s="90">
        <v>3425.5</v>
      </c>
      <c r="I476" s="36" t="s">
        <v>43</v>
      </c>
    </row>
    <row r="477" spans="1:9" ht="25.5">
      <c r="A477" s="29"/>
      <c r="B477" s="46" t="s">
        <v>217</v>
      </c>
      <c r="C477" s="29"/>
      <c r="D477" s="29"/>
      <c r="E477" s="29"/>
      <c r="F477" s="29"/>
      <c r="G477" s="29"/>
      <c r="H477" s="68">
        <v>7049.5</v>
      </c>
      <c r="I477" s="19" t="s">
        <v>43</v>
      </c>
    </row>
  </sheetData>
  <mergeCells count="21">
    <mergeCell ref="I1:I2"/>
    <mergeCell ref="A1:A2"/>
    <mergeCell ref="B1:B2"/>
    <mergeCell ref="C1:C2"/>
    <mergeCell ref="E1:G1"/>
    <mergeCell ref="H1:H2"/>
    <mergeCell ref="E103:F103"/>
    <mergeCell ref="A172:B172"/>
    <mergeCell ref="A175:A176"/>
    <mergeCell ref="F192:G192"/>
    <mergeCell ref="F196:G196"/>
    <mergeCell ref="F219:G219"/>
    <mergeCell ref="F222:G222"/>
    <mergeCell ref="F223:G223"/>
    <mergeCell ref="F224:G224"/>
    <mergeCell ref="F225:G225"/>
    <mergeCell ref="C227:G227"/>
    <mergeCell ref="D252:E252"/>
    <mergeCell ref="F387:G387"/>
    <mergeCell ref="F422:G422"/>
    <mergeCell ref="F423:G4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28"/>
  <sheetViews>
    <sheetView topLeftCell="A116" workbookViewId="0">
      <selection activeCell="H128" sqref="H128"/>
    </sheetView>
  </sheetViews>
  <sheetFormatPr defaultRowHeight="12.75"/>
  <cols>
    <col min="1" max="1" width="4.6640625" style="12" customWidth="1"/>
    <col min="2" max="2" width="46.83203125" style="12" customWidth="1"/>
    <col min="3" max="3" width="7.83203125" style="12" customWidth="1"/>
    <col min="4" max="4" width="8" style="12" customWidth="1"/>
    <col min="5" max="7" width="7.83203125" style="12" customWidth="1"/>
    <col min="8" max="8" width="9.5" style="12" customWidth="1"/>
    <col min="9" max="9" width="4.83203125" style="12" customWidth="1"/>
    <col min="10" max="16384" width="9.33203125" style="12"/>
  </cols>
  <sheetData>
    <row r="1" spans="1:9">
      <c r="A1" s="92"/>
      <c r="B1" s="93"/>
      <c r="C1" s="93"/>
      <c r="D1" s="29"/>
      <c r="E1" s="27" t="s">
        <v>212</v>
      </c>
      <c r="F1" s="27" t="s">
        <v>213</v>
      </c>
      <c r="G1" s="17" t="s">
        <v>214</v>
      </c>
      <c r="H1" s="94"/>
      <c r="I1" s="92"/>
    </row>
    <row r="2" spans="1:9" ht="114.75">
      <c r="A2" s="66">
        <v>8.06</v>
      </c>
      <c r="B2" s="25" t="s">
        <v>394</v>
      </c>
      <c r="C2" s="25"/>
      <c r="D2" s="25"/>
      <c r="E2" s="25"/>
      <c r="F2" s="25"/>
      <c r="G2" s="25"/>
      <c r="H2" s="25"/>
      <c r="I2" s="25"/>
    </row>
    <row r="3" spans="1:9">
      <c r="A3" s="29"/>
      <c r="B3" s="27" t="s">
        <v>395</v>
      </c>
      <c r="C3" s="29"/>
      <c r="D3" s="29"/>
      <c r="E3" s="29"/>
      <c r="F3" s="29"/>
      <c r="G3" s="29"/>
      <c r="H3" s="29"/>
      <c r="I3" s="29"/>
    </row>
    <row r="4" spans="1:9" ht="25.5">
      <c r="A4" s="29"/>
      <c r="B4" s="32" t="s">
        <v>361</v>
      </c>
      <c r="C4" s="42">
        <v>6</v>
      </c>
      <c r="D4" s="29"/>
      <c r="E4" s="42">
        <v>8</v>
      </c>
      <c r="F4" s="71">
        <v>1.5</v>
      </c>
      <c r="G4" s="72">
        <v>0.33</v>
      </c>
      <c r="H4" s="52">
        <v>23.98</v>
      </c>
      <c r="I4" s="36" t="s">
        <v>43</v>
      </c>
    </row>
    <row r="5" spans="1:9" ht="25.5">
      <c r="A5" s="29"/>
      <c r="B5" s="32" t="s">
        <v>362</v>
      </c>
      <c r="C5" s="42">
        <v>14</v>
      </c>
      <c r="D5" s="29"/>
      <c r="E5" s="42">
        <v>6</v>
      </c>
      <c r="F5" s="71">
        <v>1.5</v>
      </c>
      <c r="G5" s="72">
        <v>0.33</v>
      </c>
      <c r="H5" s="52">
        <v>41.96</v>
      </c>
      <c r="I5" s="36" t="s">
        <v>43</v>
      </c>
    </row>
    <row r="6" spans="1:9" ht="25.5">
      <c r="A6" s="29"/>
      <c r="B6" s="32" t="s">
        <v>363</v>
      </c>
      <c r="C6" s="42">
        <v>14</v>
      </c>
      <c r="D6" s="29"/>
      <c r="E6" s="42">
        <v>5</v>
      </c>
      <c r="F6" s="71">
        <v>1.5</v>
      </c>
      <c r="G6" s="72">
        <v>0.33</v>
      </c>
      <c r="H6" s="52">
        <v>34.97</v>
      </c>
      <c r="I6" s="36" t="s">
        <v>43</v>
      </c>
    </row>
    <row r="7" spans="1:9" ht="25.5">
      <c r="A7" s="29"/>
      <c r="B7" s="32" t="s">
        <v>364</v>
      </c>
      <c r="C7" s="42">
        <v>12</v>
      </c>
      <c r="D7" s="29"/>
      <c r="E7" s="42">
        <v>4</v>
      </c>
      <c r="F7" s="71">
        <v>1.5</v>
      </c>
      <c r="G7" s="72">
        <v>0.33</v>
      </c>
      <c r="H7" s="52">
        <v>23.98</v>
      </c>
      <c r="I7" s="36" t="s">
        <v>43</v>
      </c>
    </row>
    <row r="8" spans="1:9" ht="25.5">
      <c r="A8" s="29"/>
      <c r="B8" s="32" t="s">
        <v>365</v>
      </c>
      <c r="C8" s="42">
        <v>4</v>
      </c>
      <c r="D8" s="29"/>
      <c r="E8" s="42">
        <v>3</v>
      </c>
      <c r="F8" s="71">
        <v>1.5</v>
      </c>
      <c r="G8" s="72">
        <v>0.33</v>
      </c>
      <c r="H8" s="52">
        <v>5.99</v>
      </c>
      <c r="I8" s="36" t="s">
        <v>43</v>
      </c>
    </row>
    <row r="9" spans="1:9" ht="25.5">
      <c r="A9" s="29"/>
      <c r="B9" s="32" t="s">
        <v>366</v>
      </c>
      <c r="C9" s="42">
        <v>6</v>
      </c>
      <c r="D9" s="29"/>
      <c r="E9" s="42">
        <v>3</v>
      </c>
      <c r="F9" s="71">
        <v>1.5</v>
      </c>
      <c r="G9" s="72">
        <v>0.33</v>
      </c>
      <c r="H9" s="52">
        <v>8.99</v>
      </c>
      <c r="I9" s="36" t="s">
        <v>43</v>
      </c>
    </row>
    <row r="10" spans="1:9" ht="25.5">
      <c r="A10" s="29"/>
      <c r="B10" s="32" t="s">
        <v>367</v>
      </c>
      <c r="C10" s="42">
        <v>4</v>
      </c>
      <c r="D10" s="29"/>
      <c r="E10" s="71">
        <v>2.5</v>
      </c>
      <c r="F10" s="71">
        <v>1.5</v>
      </c>
      <c r="G10" s="72">
        <v>0.33</v>
      </c>
      <c r="H10" s="52">
        <v>5</v>
      </c>
      <c r="I10" s="36" t="s">
        <v>43</v>
      </c>
    </row>
    <row r="11" spans="1:9" ht="25.5">
      <c r="A11" s="29"/>
      <c r="B11" s="32" t="s">
        <v>368</v>
      </c>
      <c r="C11" s="42">
        <v>2</v>
      </c>
      <c r="D11" s="29"/>
      <c r="E11" s="42">
        <v>6</v>
      </c>
      <c r="F11" s="71">
        <v>1.5</v>
      </c>
      <c r="G11" s="72">
        <v>0.33</v>
      </c>
      <c r="H11" s="52">
        <v>5.99</v>
      </c>
      <c r="I11" s="36" t="s">
        <v>43</v>
      </c>
    </row>
    <row r="12" spans="1:9" ht="25.5">
      <c r="A12" s="29"/>
      <c r="B12" s="32" t="s">
        <v>369</v>
      </c>
      <c r="C12" s="42">
        <v>4</v>
      </c>
      <c r="D12" s="29"/>
      <c r="E12" s="42">
        <v>4</v>
      </c>
      <c r="F12" s="71">
        <v>1.5</v>
      </c>
      <c r="G12" s="72">
        <v>0.33</v>
      </c>
      <c r="H12" s="52">
        <v>7.99</v>
      </c>
      <c r="I12" s="36" t="s">
        <v>43</v>
      </c>
    </row>
    <row r="13" spans="1:9" ht="25.5">
      <c r="A13" s="29"/>
      <c r="B13" s="32" t="s">
        <v>370</v>
      </c>
      <c r="C13" s="42">
        <v>2</v>
      </c>
      <c r="D13" s="29"/>
      <c r="E13" s="42">
        <v>4</v>
      </c>
      <c r="F13" s="71">
        <v>1.5</v>
      </c>
      <c r="G13" s="72">
        <v>0.33</v>
      </c>
      <c r="H13" s="52">
        <v>4</v>
      </c>
      <c r="I13" s="36" t="s">
        <v>43</v>
      </c>
    </row>
    <row r="14" spans="1:9" ht="25.5">
      <c r="A14" s="29"/>
      <c r="B14" s="32" t="s">
        <v>371</v>
      </c>
      <c r="C14" s="42">
        <v>4</v>
      </c>
      <c r="D14" s="29"/>
      <c r="E14" s="42">
        <v>3</v>
      </c>
      <c r="F14" s="71">
        <v>1.5</v>
      </c>
      <c r="G14" s="72">
        <v>0.33</v>
      </c>
      <c r="H14" s="52">
        <v>5.99</v>
      </c>
      <c r="I14" s="36" t="s">
        <v>43</v>
      </c>
    </row>
    <row r="15" spans="1:9" ht="25.5">
      <c r="A15" s="29"/>
      <c r="B15" s="46" t="s">
        <v>217</v>
      </c>
      <c r="C15" s="29"/>
      <c r="D15" s="29"/>
      <c r="E15" s="29"/>
      <c r="F15" s="29"/>
      <c r="G15" s="29"/>
      <c r="H15" s="68">
        <v>168.83</v>
      </c>
      <c r="I15" s="19" t="s">
        <v>43</v>
      </c>
    </row>
    <row r="16" spans="1:9">
      <c r="A16" s="43">
        <v>8</v>
      </c>
      <c r="B16" s="19" t="s">
        <v>76</v>
      </c>
      <c r="C16" s="29"/>
      <c r="D16" s="29"/>
      <c r="E16" s="29"/>
      <c r="F16" s="29"/>
      <c r="G16" s="29"/>
      <c r="H16" s="29"/>
      <c r="I16" s="29"/>
    </row>
    <row r="17" spans="1:9" ht="63.75">
      <c r="A17" s="66">
        <v>8.01</v>
      </c>
      <c r="B17" s="36" t="s">
        <v>396</v>
      </c>
      <c r="C17" s="25"/>
      <c r="D17" s="25"/>
      <c r="E17" s="25"/>
      <c r="F17" s="25"/>
      <c r="G17" s="25"/>
      <c r="H17" s="25"/>
      <c r="I17" s="25"/>
    </row>
    <row r="18" spans="1:9">
      <c r="A18" s="29"/>
      <c r="B18" s="32" t="s">
        <v>237</v>
      </c>
      <c r="C18" s="42">
        <v>15</v>
      </c>
      <c r="D18" s="29"/>
      <c r="E18" s="70">
        <v>14.58</v>
      </c>
      <c r="F18" s="69">
        <v>20</v>
      </c>
      <c r="G18" s="29"/>
      <c r="H18" s="52">
        <v>4374</v>
      </c>
      <c r="I18" s="36" t="s">
        <v>41</v>
      </c>
    </row>
    <row r="19" spans="1:9">
      <c r="A19" s="29"/>
      <c r="B19" s="32" t="s">
        <v>238</v>
      </c>
      <c r="C19" s="42">
        <v>1</v>
      </c>
      <c r="D19" s="29"/>
      <c r="E19" s="70">
        <v>14.58</v>
      </c>
      <c r="F19" s="69">
        <v>20</v>
      </c>
      <c r="G19" s="29"/>
      <c r="H19" s="52">
        <v>291.60000000000002</v>
      </c>
      <c r="I19" s="36" t="s">
        <v>41</v>
      </c>
    </row>
    <row r="20" spans="1:9">
      <c r="A20" s="29"/>
      <c r="B20" s="32" t="s">
        <v>239</v>
      </c>
      <c r="C20" s="42">
        <v>1</v>
      </c>
      <c r="D20" s="29"/>
      <c r="E20" s="70">
        <v>10.25</v>
      </c>
      <c r="F20" s="69">
        <v>7.25</v>
      </c>
      <c r="G20" s="29"/>
      <c r="H20" s="52">
        <v>74.31</v>
      </c>
      <c r="I20" s="36" t="s">
        <v>41</v>
      </c>
    </row>
    <row r="21" spans="1:9">
      <c r="A21" s="29"/>
      <c r="B21" s="32" t="s">
        <v>240</v>
      </c>
      <c r="C21" s="42">
        <v>1</v>
      </c>
      <c r="D21" s="29"/>
      <c r="E21" s="70">
        <v>14.58</v>
      </c>
      <c r="F21" s="69">
        <v>20</v>
      </c>
      <c r="G21" s="29"/>
      <c r="H21" s="52">
        <v>291.60000000000002</v>
      </c>
      <c r="I21" s="36" t="s">
        <v>41</v>
      </c>
    </row>
    <row r="22" spans="1:9">
      <c r="A22" s="29"/>
      <c r="B22" s="32" t="s">
        <v>241</v>
      </c>
      <c r="C22" s="42">
        <v>1</v>
      </c>
      <c r="D22" s="29"/>
      <c r="E22" s="70">
        <v>14.58</v>
      </c>
      <c r="F22" s="69">
        <v>16</v>
      </c>
      <c r="G22" s="29"/>
      <c r="H22" s="52">
        <v>233.28</v>
      </c>
      <c r="I22" s="36" t="s">
        <v>41</v>
      </c>
    </row>
    <row r="23" spans="1:9">
      <c r="A23" s="29"/>
      <c r="B23" s="32" t="s">
        <v>242</v>
      </c>
      <c r="C23" s="42">
        <v>1</v>
      </c>
      <c r="D23" s="29"/>
      <c r="E23" s="70">
        <v>20</v>
      </c>
      <c r="F23" s="69">
        <v>20</v>
      </c>
      <c r="G23" s="29"/>
      <c r="H23" s="52">
        <v>400</v>
      </c>
      <c r="I23" s="36" t="s">
        <v>41</v>
      </c>
    </row>
    <row r="24" spans="1:9">
      <c r="A24" s="29"/>
      <c r="B24" s="32" t="s">
        <v>243</v>
      </c>
      <c r="C24" s="42">
        <v>1</v>
      </c>
      <c r="D24" s="29"/>
      <c r="E24" s="70">
        <v>20</v>
      </c>
      <c r="F24" s="69">
        <v>20</v>
      </c>
      <c r="G24" s="29"/>
      <c r="H24" s="52">
        <v>400</v>
      </c>
      <c r="I24" s="36" t="s">
        <v>41</v>
      </c>
    </row>
    <row r="25" spans="1:9">
      <c r="A25" s="29"/>
      <c r="B25" s="32" t="s">
        <v>244</v>
      </c>
      <c r="C25" s="42">
        <v>2</v>
      </c>
      <c r="D25" s="29"/>
      <c r="E25" s="70">
        <v>14</v>
      </c>
      <c r="F25" s="69">
        <v>20</v>
      </c>
      <c r="G25" s="29"/>
      <c r="H25" s="52">
        <v>560</v>
      </c>
      <c r="I25" s="36" t="s">
        <v>41</v>
      </c>
    </row>
    <row r="26" spans="1:9">
      <c r="A26" s="29"/>
      <c r="B26" s="32" t="s">
        <v>245</v>
      </c>
      <c r="C26" s="42">
        <v>1</v>
      </c>
      <c r="D26" s="29"/>
      <c r="E26" s="70">
        <v>37</v>
      </c>
      <c r="F26" s="69">
        <v>26</v>
      </c>
      <c r="G26" s="29"/>
      <c r="H26" s="52">
        <v>962</v>
      </c>
      <c r="I26" s="36" t="s">
        <v>41</v>
      </c>
    </row>
    <row r="27" spans="1:9">
      <c r="A27" s="29"/>
      <c r="B27" s="32" t="s">
        <v>246</v>
      </c>
      <c r="C27" s="42">
        <v>1</v>
      </c>
      <c r="D27" s="29"/>
      <c r="E27" s="72">
        <v>9</v>
      </c>
      <c r="F27" s="69">
        <v>7.25</v>
      </c>
      <c r="G27" s="29"/>
      <c r="H27" s="52">
        <v>65.25</v>
      </c>
      <c r="I27" s="36" t="s">
        <v>41</v>
      </c>
    </row>
    <row r="28" spans="1:9">
      <c r="A28" s="29"/>
      <c r="B28" s="32" t="s">
        <v>246</v>
      </c>
      <c r="C28" s="42">
        <v>1</v>
      </c>
      <c r="D28" s="29"/>
      <c r="E28" s="70">
        <v>22</v>
      </c>
      <c r="F28" s="69">
        <v>11</v>
      </c>
      <c r="G28" s="29"/>
      <c r="H28" s="52">
        <v>242</v>
      </c>
      <c r="I28" s="36" t="s">
        <v>41</v>
      </c>
    </row>
    <row r="29" spans="1:9">
      <c r="A29" s="29"/>
      <c r="B29" s="32" t="s">
        <v>247</v>
      </c>
      <c r="C29" s="42">
        <v>2</v>
      </c>
      <c r="D29" s="29"/>
      <c r="E29" s="70">
        <v>140</v>
      </c>
      <c r="F29" s="69">
        <v>8</v>
      </c>
      <c r="G29" s="29"/>
      <c r="H29" s="52">
        <v>2240</v>
      </c>
      <c r="I29" s="36" t="s">
        <v>41</v>
      </c>
    </row>
    <row r="30" spans="1:9">
      <c r="A30" s="29"/>
      <c r="B30" s="32" t="s">
        <v>247</v>
      </c>
      <c r="C30" s="42">
        <v>2</v>
      </c>
      <c r="D30" s="29"/>
      <c r="E30" s="70">
        <v>74</v>
      </c>
      <c r="F30" s="69">
        <v>8</v>
      </c>
      <c r="G30" s="29"/>
      <c r="H30" s="52">
        <v>1184</v>
      </c>
      <c r="I30" s="36" t="s">
        <v>41</v>
      </c>
    </row>
    <row r="31" spans="1:9">
      <c r="A31" s="29"/>
      <c r="B31" s="29"/>
      <c r="C31" s="29"/>
      <c r="D31" s="29"/>
      <c r="E31" s="29"/>
      <c r="F31" s="29"/>
      <c r="G31" s="29"/>
      <c r="H31" s="29"/>
      <c r="I31" s="29"/>
    </row>
    <row r="32" spans="1:9">
      <c r="A32" s="29"/>
      <c r="B32" s="27" t="s">
        <v>397</v>
      </c>
      <c r="C32" s="29"/>
      <c r="D32" s="29"/>
      <c r="E32" s="29"/>
      <c r="F32" s="29"/>
      <c r="G32" s="29"/>
      <c r="H32" s="29"/>
      <c r="I32" s="29"/>
    </row>
    <row r="33" spans="1:9">
      <c r="A33" s="29"/>
      <c r="B33" s="32" t="s">
        <v>361</v>
      </c>
      <c r="C33" s="42">
        <v>6</v>
      </c>
      <c r="D33" s="29"/>
      <c r="E33" s="42">
        <v>8</v>
      </c>
      <c r="F33" s="69">
        <v>1.75</v>
      </c>
      <c r="G33" s="29"/>
      <c r="H33" s="52">
        <v>84</v>
      </c>
      <c r="I33" s="36" t="s">
        <v>41</v>
      </c>
    </row>
    <row r="34" spans="1:9">
      <c r="A34" s="29"/>
      <c r="B34" s="32" t="s">
        <v>362</v>
      </c>
      <c r="C34" s="42">
        <v>14</v>
      </c>
      <c r="D34" s="29"/>
      <c r="E34" s="42">
        <v>6</v>
      </c>
      <c r="F34" s="69">
        <v>1.75</v>
      </c>
      <c r="G34" s="29"/>
      <c r="H34" s="52">
        <v>147</v>
      </c>
      <c r="I34" s="36" t="s">
        <v>41</v>
      </c>
    </row>
    <row r="35" spans="1:9">
      <c r="A35" s="29"/>
      <c r="B35" s="32" t="s">
        <v>363</v>
      </c>
      <c r="C35" s="42">
        <v>14</v>
      </c>
      <c r="D35" s="29"/>
      <c r="E35" s="42">
        <v>5</v>
      </c>
      <c r="F35" s="69">
        <v>1.75</v>
      </c>
      <c r="G35" s="29"/>
      <c r="H35" s="52">
        <v>122.5</v>
      </c>
      <c r="I35" s="36" t="s">
        <v>41</v>
      </c>
    </row>
    <row r="36" spans="1:9">
      <c r="A36" s="29"/>
      <c r="B36" s="32" t="s">
        <v>364</v>
      </c>
      <c r="C36" s="42">
        <v>12</v>
      </c>
      <c r="D36" s="29"/>
      <c r="E36" s="42">
        <v>4</v>
      </c>
      <c r="F36" s="69">
        <v>1.75</v>
      </c>
      <c r="G36" s="29"/>
      <c r="H36" s="52">
        <v>84</v>
      </c>
      <c r="I36" s="36" t="s">
        <v>41</v>
      </c>
    </row>
    <row r="37" spans="1:9">
      <c r="A37" s="29"/>
      <c r="B37" s="32" t="s">
        <v>365</v>
      </c>
      <c r="C37" s="42">
        <v>4</v>
      </c>
      <c r="D37" s="29"/>
      <c r="E37" s="42">
        <v>3</v>
      </c>
      <c r="F37" s="69">
        <v>1.75</v>
      </c>
      <c r="G37" s="29"/>
      <c r="H37" s="52">
        <v>21</v>
      </c>
      <c r="I37" s="36" t="s">
        <v>41</v>
      </c>
    </row>
    <row r="38" spans="1:9">
      <c r="A38" s="29"/>
      <c r="B38" s="32" t="s">
        <v>366</v>
      </c>
      <c r="C38" s="42">
        <v>6</v>
      </c>
      <c r="D38" s="29"/>
      <c r="E38" s="42">
        <v>3</v>
      </c>
      <c r="F38" s="69">
        <v>1.75</v>
      </c>
      <c r="G38" s="29"/>
      <c r="H38" s="52">
        <v>31.5</v>
      </c>
      <c r="I38" s="36" t="s">
        <v>41</v>
      </c>
    </row>
    <row r="39" spans="1:9">
      <c r="A39" s="29"/>
      <c r="B39" s="32" t="s">
        <v>367</v>
      </c>
      <c r="C39" s="42">
        <v>4</v>
      </c>
      <c r="D39" s="29"/>
      <c r="E39" s="71">
        <v>2.5</v>
      </c>
      <c r="F39" s="69">
        <v>1.75</v>
      </c>
      <c r="G39" s="29"/>
      <c r="H39" s="52">
        <v>17.5</v>
      </c>
      <c r="I39" s="36" t="s">
        <v>41</v>
      </c>
    </row>
    <row r="40" spans="1:9">
      <c r="A40" s="29"/>
      <c r="B40" s="32" t="s">
        <v>368</v>
      </c>
      <c r="C40" s="42">
        <v>2</v>
      </c>
      <c r="D40" s="29"/>
      <c r="E40" s="42">
        <v>6</v>
      </c>
      <c r="F40" s="69">
        <v>1.75</v>
      </c>
      <c r="G40" s="29"/>
      <c r="H40" s="52">
        <v>21</v>
      </c>
      <c r="I40" s="36" t="s">
        <v>41</v>
      </c>
    </row>
    <row r="41" spans="1:9">
      <c r="A41" s="29"/>
      <c r="B41" s="32" t="s">
        <v>369</v>
      </c>
      <c r="C41" s="42">
        <v>4</v>
      </c>
      <c r="D41" s="29"/>
      <c r="E41" s="42">
        <v>4</v>
      </c>
      <c r="F41" s="69">
        <v>1.75</v>
      </c>
      <c r="G41" s="29"/>
      <c r="H41" s="52">
        <v>28</v>
      </c>
      <c r="I41" s="36" t="s">
        <v>41</v>
      </c>
    </row>
    <row r="42" spans="1:9">
      <c r="A42" s="29"/>
      <c r="B42" s="32" t="s">
        <v>370</v>
      </c>
      <c r="C42" s="42">
        <v>2</v>
      </c>
      <c r="D42" s="29"/>
      <c r="E42" s="42">
        <v>4</v>
      </c>
      <c r="F42" s="69">
        <v>1.75</v>
      </c>
      <c r="G42" s="29"/>
      <c r="H42" s="52">
        <v>14</v>
      </c>
      <c r="I42" s="36" t="s">
        <v>41</v>
      </c>
    </row>
    <row r="43" spans="1:9">
      <c r="A43" s="29"/>
      <c r="B43" s="32" t="s">
        <v>371</v>
      </c>
      <c r="C43" s="42">
        <v>4</v>
      </c>
      <c r="D43" s="29"/>
      <c r="E43" s="42">
        <v>3</v>
      </c>
      <c r="F43" s="69">
        <v>1.75</v>
      </c>
      <c r="G43" s="29"/>
      <c r="H43" s="52">
        <v>21</v>
      </c>
      <c r="I43" s="36" t="s">
        <v>41</v>
      </c>
    </row>
    <row r="44" spans="1:9">
      <c r="A44" s="29"/>
      <c r="B44" s="32" t="s">
        <v>398</v>
      </c>
      <c r="C44" s="42">
        <v>2</v>
      </c>
      <c r="D44" s="29"/>
      <c r="E44" s="70">
        <v>566</v>
      </c>
      <c r="F44" s="69">
        <v>4</v>
      </c>
      <c r="G44" s="29"/>
      <c r="H44" s="52">
        <v>4528</v>
      </c>
      <c r="I44" s="36" t="s">
        <v>41</v>
      </c>
    </row>
    <row r="45" spans="1:9" ht="25.5">
      <c r="A45" s="29"/>
      <c r="B45" s="46" t="s">
        <v>217</v>
      </c>
      <c r="C45" s="29"/>
      <c r="D45" s="29"/>
      <c r="E45" s="29"/>
      <c r="F45" s="29"/>
      <c r="G45" s="29"/>
      <c r="H45" s="68">
        <v>16437.54</v>
      </c>
      <c r="I45" s="19" t="s">
        <v>41</v>
      </c>
    </row>
    <row r="46" spans="1:9" ht="63.75">
      <c r="A46" s="66">
        <v>8.02</v>
      </c>
      <c r="B46" s="25" t="s">
        <v>399</v>
      </c>
      <c r="C46" s="14"/>
      <c r="D46" s="14"/>
      <c r="E46" s="14"/>
      <c r="F46" s="14"/>
      <c r="G46" s="14"/>
      <c r="H46" s="14"/>
      <c r="I46" s="14"/>
    </row>
    <row r="47" spans="1:9">
      <c r="A47" s="29"/>
      <c r="B47" s="32" t="s">
        <v>237</v>
      </c>
      <c r="C47" s="42">
        <v>30</v>
      </c>
      <c r="D47" s="29"/>
      <c r="E47" s="70">
        <v>14.58</v>
      </c>
      <c r="F47" s="29"/>
      <c r="G47" s="72">
        <v>11</v>
      </c>
      <c r="H47" s="52">
        <v>4811.3999999999996</v>
      </c>
      <c r="I47" s="36" t="s">
        <v>41</v>
      </c>
    </row>
    <row r="48" spans="1:9">
      <c r="A48" s="29"/>
      <c r="B48" s="29"/>
      <c r="C48" s="42">
        <v>30</v>
      </c>
      <c r="D48" s="29"/>
      <c r="E48" s="70">
        <v>20</v>
      </c>
      <c r="F48" s="29"/>
      <c r="G48" s="72">
        <v>11</v>
      </c>
      <c r="H48" s="52">
        <v>6600</v>
      </c>
      <c r="I48" s="36" t="s">
        <v>41</v>
      </c>
    </row>
    <row r="49" spans="1:9">
      <c r="A49" s="29"/>
      <c r="B49" s="32" t="s">
        <v>238</v>
      </c>
      <c r="C49" s="42">
        <v>2</v>
      </c>
      <c r="D49" s="29"/>
      <c r="E49" s="70">
        <v>20</v>
      </c>
      <c r="F49" s="29"/>
      <c r="G49" s="72">
        <v>11</v>
      </c>
      <c r="H49" s="52">
        <v>440</v>
      </c>
      <c r="I49" s="36" t="s">
        <v>41</v>
      </c>
    </row>
    <row r="50" spans="1:9">
      <c r="A50" s="29"/>
      <c r="B50" s="29"/>
      <c r="C50" s="42">
        <v>2</v>
      </c>
      <c r="D50" s="29"/>
      <c r="E50" s="70">
        <v>14.58</v>
      </c>
      <c r="F50" s="29"/>
      <c r="G50" s="72">
        <v>11</v>
      </c>
      <c r="H50" s="52">
        <v>320.76</v>
      </c>
      <c r="I50" s="36" t="s">
        <v>41</v>
      </c>
    </row>
    <row r="51" spans="1:9">
      <c r="A51" s="29"/>
      <c r="B51" s="32" t="s">
        <v>239</v>
      </c>
      <c r="C51" s="42">
        <v>2</v>
      </c>
      <c r="D51" s="29"/>
      <c r="E51" s="70">
        <v>10.25</v>
      </c>
      <c r="F51" s="29"/>
      <c r="G51" s="72">
        <v>11</v>
      </c>
      <c r="H51" s="52">
        <v>225.5</v>
      </c>
      <c r="I51" s="36" t="s">
        <v>41</v>
      </c>
    </row>
    <row r="52" spans="1:9">
      <c r="A52" s="29"/>
      <c r="B52" s="29"/>
      <c r="C52" s="42">
        <v>2</v>
      </c>
      <c r="D52" s="29"/>
      <c r="E52" s="72">
        <v>7.25</v>
      </c>
      <c r="F52" s="29"/>
      <c r="G52" s="72">
        <v>11</v>
      </c>
      <c r="H52" s="52">
        <v>159.5</v>
      </c>
      <c r="I52" s="36" t="s">
        <v>41</v>
      </c>
    </row>
    <row r="53" spans="1:9">
      <c r="A53" s="29"/>
      <c r="B53" s="32" t="s">
        <v>240</v>
      </c>
      <c r="C53" s="42">
        <v>2</v>
      </c>
      <c r="D53" s="29"/>
      <c r="E53" s="70">
        <v>14.58</v>
      </c>
      <c r="F53" s="29"/>
      <c r="G53" s="72">
        <v>11</v>
      </c>
      <c r="H53" s="52">
        <v>320.76</v>
      </c>
      <c r="I53" s="36" t="s">
        <v>41</v>
      </c>
    </row>
    <row r="54" spans="1:9">
      <c r="A54" s="29"/>
      <c r="B54" s="29"/>
      <c r="C54" s="42">
        <v>2</v>
      </c>
      <c r="D54" s="29"/>
      <c r="E54" s="70">
        <v>20</v>
      </c>
      <c r="F54" s="29"/>
      <c r="G54" s="72">
        <v>11</v>
      </c>
      <c r="H54" s="52">
        <v>440</v>
      </c>
      <c r="I54" s="36" t="s">
        <v>41</v>
      </c>
    </row>
    <row r="55" spans="1:9">
      <c r="A55" s="29"/>
      <c r="B55" s="32" t="s">
        <v>241</v>
      </c>
      <c r="C55" s="42">
        <v>2</v>
      </c>
      <c r="D55" s="29"/>
      <c r="E55" s="70">
        <v>14.5</v>
      </c>
      <c r="F55" s="29"/>
      <c r="G55" s="72">
        <v>11</v>
      </c>
      <c r="H55" s="52">
        <v>319</v>
      </c>
      <c r="I55" s="36" t="s">
        <v>41</v>
      </c>
    </row>
    <row r="56" spans="1:9">
      <c r="A56" s="29"/>
      <c r="B56" s="29"/>
      <c r="C56" s="42">
        <v>2</v>
      </c>
      <c r="D56" s="29"/>
      <c r="E56" s="70">
        <v>16</v>
      </c>
      <c r="F56" s="29"/>
      <c r="G56" s="72">
        <v>11</v>
      </c>
      <c r="H56" s="52">
        <v>352</v>
      </c>
      <c r="I56" s="36" t="s">
        <v>41</v>
      </c>
    </row>
    <row r="57" spans="1:9">
      <c r="A57" s="29"/>
      <c r="B57" s="32" t="s">
        <v>242</v>
      </c>
      <c r="C57" s="42">
        <v>2</v>
      </c>
      <c r="D57" s="29"/>
      <c r="E57" s="70">
        <v>20</v>
      </c>
      <c r="F57" s="29"/>
      <c r="G57" s="72">
        <v>11</v>
      </c>
      <c r="H57" s="52">
        <v>440</v>
      </c>
      <c r="I57" s="36" t="s">
        <v>41</v>
      </c>
    </row>
    <row r="58" spans="1:9">
      <c r="A58" s="29"/>
      <c r="B58" s="29"/>
      <c r="C58" s="42">
        <v>2</v>
      </c>
      <c r="D58" s="29"/>
      <c r="E58" s="70">
        <v>20</v>
      </c>
      <c r="F58" s="29"/>
      <c r="G58" s="72">
        <v>11</v>
      </c>
      <c r="H58" s="52">
        <v>440</v>
      </c>
      <c r="I58" s="36" t="s">
        <v>41</v>
      </c>
    </row>
    <row r="59" spans="1:9">
      <c r="A59" s="29"/>
      <c r="B59" s="32" t="s">
        <v>243</v>
      </c>
      <c r="C59" s="42">
        <v>2</v>
      </c>
      <c r="D59" s="29"/>
      <c r="E59" s="70">
        <v>20</v>
      </c>
      <c r="F59" s="29"/>
      <c r="G59" s="72">
        <v>11</v>
      </c>
      <c r="H59" s="52">
        <v>440</v>
      </c>
      <c r="I59" s="36" t="s">
        <v>41</v>
      </c>
    </row>
    <row r="60" spans="1:9">
      <c r="A60" s="29"/>
      <c r="B60" s="29"/>
      <c r="C60" s="42">
        <v>2</v>
      </c>
      <c r="D60" s="29"/>
      <c r="E60" s="70">
        <v>20</v>
      </c>
      <c r="F60" s="29"/>
      <c r="G60" s="72">
        <v>11</v>
      </c>
      <c r="H60" s="52">
        <v>440</v>
      </c>
      <c r="I60" s="36" t="s">
        <v>41</v>
      </c>
    </row>
    <row r="61" spans="1:9">
      <c r="A61" s="29"/>
      <c r="B61" s="32" t="s">
        <v>244</v>
      </c>
      <c r="C61" s="42">
        <v>4</v>
      </c>
      <c r="D61" s="29"/>
      <c r="E61" s="70">
        <v>20</v>
      </c>
      <c r="F61" s="29"/>
      <c r="G61" s="72">
        <v>11</v>
      </c>
      <c r="H61" s="52">
        <v>880</v>
      </c>
      <c r="I61" s="36" t="s">
        <v>41</v>
      </c>
    </row>
    <row r="62" spans="1:9">
      <c r="A62" s="29"/>
      <c r="B62" s="29"/>
      <c r="C62" s="42">
        <v>2</v>
      </c>
      <c r="D62" s="29"/>
      <c r="E62" s="70">
        <v>14</v>
      </c>
      <c r="F62" s="29"/>
      <c r="G62" s="72">
        <v>11</v>
      </c>
      <c r="H62" s="52">
        <v>308</v>
      </c>
      <c r="I62" s="36" t="s">
        <v>41</v>
      </c>
    </row>
    <row r="63" spans="1:9">
      <c r="A63" s="29"/>
      <c r="B63" s="32" t="s">
        <v>245</v>
      </c>
      <c r="C63" s="42">
        <v>1</v>
      </c>
      <c r="D63" s="29"/>
      <c r="E63" s="70">
        <v>111</v>
      </c>
      <c r="F63" s="29"/>
      <c r="G63" s="72">
        <v>11</v>
      </c>
      <c r="H63" s="52">
        <v>1221</v>
      </c>
      <c r="I63" s="36" t="s">
        <v>41</v>
      </c>
    </row>
    <row r="64" spans="1:9">
      <c r="A64" s="29"/>
      <c r="B64" s="32" t="s">
        <v>246</v>
      </c>
      <c r="C64" s="42">
        <v>2</v>
      </c>
      <c r="D64" s="29"/>
      <c r="E64" s="72">
        <v>9</v>
      </c>
      <c r="F64" s="29"/>
      <c r="G64" s="72">
        <v>11</v>
      </c>
      <c r="H64" s="52">
        <v>198</v>
      </c>
      <c r="I64" s="36" t="s">
        <v>41</v>
      </c>
    </row>
    <row r="65" spans="1:9">
      <c r="A65" s="29"/>
      <c r="B65" s="29"/>
      <c r="C65" s="42">
        <v>2</v>
      </c>
      <c r="D65" s="29"/>
      <c r="E65" s="72">
        <v>7.25</v>
      </c>
      <c r="F65" s="29"/>
      <c r="G65" s="72">
        <v>11</v>
      </c>
      <c r="H65" s="52">
        <v>159.5</v>
      </c>
      <c r="I65" s="36" t="s">
        <v>41</v>
      </c>
    </row>
    <row r="66" spans="1:9">
      <c r="A66" s="29"/>
      <c r="B66" s="32" t="s">
        <v>246</v>
      </c>
      <c r="C66" s="42">
        <v>2</v>
      </c>
      <c r="D66" s="29"/>
      <c r="E66" s="70">
        <v>22.75</v>
      </c>
      <c r="F66" s="29"/>
      <c r="G66" s="72">
        <v>11</v>
      </c>
      <c r="H66" s="52">
        <v>500.5</v>
      </c>
      <c r="I66" s="36" t="s">
        <v>41</v>
      </c>
    </row>
    <row r="67" spans="1:9">
      <c r="A67" s="29"/>
      <c r="B67" s="29"/>
      <c r="C67" s="42">
        <v>4</v>
      </c>
      <c r="D67" s="29"/>
      <c r="E67" s="70">
        <v>11</v>
      </c>
      <c r="F67" s="29"/>
      <c r="G67" s="72">
        <v>11</v>
      </c>
      <c r="H67" s="52">
        <v>484</v>
      </c>
      <c r="I67" s="36" t="s">
        <v>41</v>
      </c>
    </row>
    <row r="68" spans="1:9">
      <c r="A68" s="29"/>
      <c r="B68" s="29"/>
      <c r="C68" s="42">
        <v>8</v>
      </c>
      <c r="D68" s="29"/>
      <c r="E68" s="70">
        <v>23.66</v>
      </c>
      <c r="F68" s="29"/>
      <c r="G68" s="72">
        <v>11</v>
      </c>
      <c r="H68" s="52">
        <v>2082.08</v>
      </c>
      <c r="I68" s="36" t="s">
        <v>41</v>
      </c>
    </row>
    <row r="69" spans="1:9">
      <c r="A69" s="29"/>
      <c r="B69" s="32" t="s">
        <v>247</v>
      </c>
      <c r="C69" s="42">
        <v>2</v>
      </c>
      <c r="D69" s="29"/>
      <c r="E69" s="70">
        <v>140</v>
      </c>
      <c r="F69" s="29"/>
      <c r="G69" s="72">
        <v>11</v>
      </c>
      <c r="H69" s="52">
        <v>3080</v>
      </c>
      <c r="I69" s="36" t="s">
        <v>41</v>
      </c>
    </row>
    <row r="70" spans="1:9">
      <c r="A70" s="29"/>
      <c r="B70" s="32" t="s">
        <v>247</v>
      </c>
      <c r="C70" s="42">
        <v>2</v>
      </c>
      <c r="D70" s="29"/>
      <c r="E70" s="70">
        <v>74</v>
      </c>
      <c r="F70" s="29"/>
      <c r="G70" s="72">
        <v>11</v>
      </c>
      <c r="H70" s="52">
        <v>1628</v>
      </c>
      <c r="I70" s="36" t="s">
        <v>41</v>
      </c>
    </row>
    <row r="71" spans="1:9">
      <c r="A71" s="29"/>
      <c r="B71" s="32" t="s">
        <v>400</v>
      </c>
      <c r="C71" s="42">
        <v>27</v>
      </c>
      <c r="D71" s="29"/>
      <c r="E71" s="72">
        <v>6</v>
      </c>
      <c r="F71" s="29"/>
      <c r="G71" s="72">
        <v>11</v>
      </c>
      <c r="H71" s="52">
        <v>1782</v>
      </c>
      <c r="I71" s="36" t="s">
        <v>41</v>
      </c>
    </row>
    <row r="72" spans="1:9" ht="25.5">
      <c r="A72" s="29"/>
      <c r="B72" s="203" t="s">
        <v>401</v>
      </c>
      <c r="C72" s="204"/>
      <c r="D72" s="204"/>
      <c r="E72" s="205"/>
      <c r="F72" s="184" t="s">
        <v>352</v>
      </c>
      <c r="G72" s="185"/>
      <c r="H72" s="68">
        <v>28072</v>
      </c>
      <c r="I72" s="19" t="s">
        <v>41</v>
      </c>
    </row>
    <row r="73" spans="1:9">
      <c r="A73" s="29"/>
      <c r="B73" s="46" t="s">
        <v>355</v>
      </c>
      <c r="C73" s="29"/>
      <c r="D73" s="29"/>
      <c r="E73" s="29"/>
      <c r="F73" s="29"/>
      <c r="G73" s="29"/>
      <c r="H73" s="52">
        <v>0</v>
      </c>
      <c r="I73" s="36" t="s">
        <v>41</v>
      </c>
    </row>
    <row r="74" spans="1:9">
      <c r="A74" s="29"/>
      <c r="B74" s="13" t="s">
        <v>402</v>
      </c>
      <c r="C74" s="42">
        <v>2</v>
      </c>
      <c r="D74" s="29"/>
      <c r="E74" s="70">
        <v>1092.25</v>
      </c>
      <c r="F74" s="29"/>
      <c r="G74" s="29"/>
      <c r="H74" s="52">
        <v>2184.5</v>
      </c>
      <c r="I74" s="36" t="s">
        <v>41</v>
      </c>
    </row>
    <row r="75" spans="1:9">
      <c r="A75" s="29"/>
      <c r="B75" s="46" t="s">
        <v>403</v>
      </c>
      <c r="C75" s="29"/>
      <c r="D75" s="29"/>
      <c r="E75" s="29"/>
      <c r="F75" s="29"/>
      <c r="G75" s="29"/>
      <c r="H75" s="29"/>
      <c r="I75" s="29"/>
    </row>
    <row r="76" spans="1:9">
      <c r="A76" s="29"/>
      <c r="B76" s="13" t="s">
        <v>404</v>
      </c>
      <c r="C76" s="42">
        <v>1</v>
      </c>
      <c r="D76" s="29"/>
      <c r="E76" s="70">
        <v>2246.96</v>
      </c>
      <c r="F76" s="29"/>
      <c r="G76" s="29"/>
      <c r="H76" s="52">
        <v>2246.96</v>
      </c>
      <c r="I76" s="36" t="s">
        <v>41</v>
      </c>
    </row>
    <row r="77" spans="1:9" ht="25.5">
      <c r="A77" s="29"/>
      <c r="B77" s="29"/>
      <c r="C77" s="29"/>
      <c r="D77" s="29"/>
      <c r="E77" s="29"/>
      <c r="F77" s="184" t="s">
        <v>372</v>
      </c>
      <c r="G77" s="185"/>
      <c r="H77" s="68">
        <v>4431.46</v>
      </c>
      <c r="I77" s="19" t="s">
        <v>41</v>
      </c>
    </row>
    <row r="78" spans="1:9" ht="25.5">
      <c r="A78" s="29"/>
      <c r="B78" s="46" t="s">
        <v>217</v>
      </c>
      <c r="C78" s="29"/>
      <c r="D78" s="29"/>
      <c r="E78" s="29"/>
      <c r="F78" s="186" t="s">
        <v>405</v>
      </c>
      <c r="G78" s="187"/>
      <c r="H78" s="68">
        <v>23640.54</v>
      </c>
      <c r="I78" s="19" t="s">
        <v>41</v>
      </c>
    </row>
    <row r="79" spans="1:9" ht="76.5">
      <c r="A79" s="66">
        <v>9.0299999999999994</v>
      </c>
      <c r="B79" s="25" t="s">
        <v>406</v>
      </c>
      <c r="C79" s="14"/>
      <c r="D79" s="14"/>
      <c r="E79" s="14"/>
      <c r="F79" s="14"/>
      <c r="G79" s="14"/>
      <c r="H79" s="14"/>
      <c r="I79" s="14"/>
    </row>
    <row r="80" spans="1:9">
      <c r="A80" s="29"/>
      <c r="B80" s="29"/>
      <c r="C80" s="42">
        <v>1</v>
      </c>
      <c r="D80" s="29"/>
      <c r="E80" s="70">
        <v>784</v>
      </c>
      <c r="F80" s="82">
        <v>11</v>
      </c>
      <c r="G80" s="29"/>
      <c r="H80" s="52">
        <v>8624</v>
      </c>
      <c r="I80" s="36" t="s">
        <v>41</v>
      </c>
    </row>
    <row r="81" spans="1:9" ht="25.5">
      <c r="A81" s="29"/>
      <c r="B81" s="29"/>
      <c r="C81" s="29"/>
      <c r="D81" s="29"/>
      <c r="E81" s="29"/>
      <c r="F81" s="184" t="s">
        <v>352</v>
      </c>
      <c r="G81" s="185"/>
      <c r="H81" s="68">
        <v>8624</v>
      </c>
      <c r="I81" s="19" t="s">
        <v>41</v>
      </c>
    </row>
    <row r="82" spans="1:9">
      <c r="A82" s="29"/>
      <c r="B82" s="203" t="s">
        <v>401</v>
      </c>
      <c r="C82" s="204"/>
      <c r="D82" s="204"/>
      <c r="E82" s="205"/>
      <c r="F82" s="29"/>
      <c r="G82" s="29"/>
      <c r="H82" s="29"/>
      <c r="I82" s="29"/>
    </row>
    <row r="83" spans="1:9">
      <c r="A83" s="29"/>
      <c r="B83" s="46" t="s">
        <v>355</v>
      </c>
      <c r="C83" s="29"/>
      <c r="D83" s="29"/>
      <c r="E83" s="29"/>
      <c r="F83" s="29"/>
      <c r="G83" s="29"/>
      <c r="H83" s="29"/>
      <c r="I83" s="29"/>
    </row>
    <row r="84" spans="1:9">
      <c r="A84" s="29"/>
      <c r="B84" s="32" t="s">
        <v>356</v>
      </c>
      <c r="C84" s="42">
        <v>1</v>
      </c>
      <c r="D84" s="29"/>
      <c r="E84" s="70">
        <v>12</v>
      </c>
      <c r="F84" s="72">
        <v>0.75</v>
      </c>
      <c r="G84" s="71">
        <v>8.5</v>
      </c>
      <c r="H84" s="52">
        <v>76.5</v>
      </c>
      <c r="I84" s="36" t="s">
        <v>41</v>
      </c>
    </row>
    <row r="85" spans="1:9">
      <c r="A85" s="29"/>
      <c r="B85" s="46" t="s">
        <v>403</v>
      </c>
      <c r="C85" s="29"/>
      <c r="D85" s="29"/>
      <c r="E85" s="29"/>
      <c r="F85" s="29"/>
      <c r="G85" s="29"/>
      <c r="H85" s="29"/>
      <c r="I85" s="29"/>
    </row>
    <row r="86" spans="1:9">
      <c r="A86" s="29"/>
      <c r="B86" s="13" t="s">
        <v>404</v>
      </c>
      <c r="C86" s="42">
        <v>1</v>
      </c>
      <c r="D86" s="29"/>
      <c r="E86" s="70">
        <v>2246.96</v>
      </c>
      <c r="F86" s="29"/>
      <c r="G86" s="29"/>
      <c r="H86" s="52">
        <v>2246.96</v>
      </c>
      <c r="I86" s="36" t="s">
        <v>41</v>
      </c>
    </row>
    <row r="87" spans="1:9" ht="25.5">
      <c r="A87" s="29"/>
      <c r="B87" s="29"/>
      <c r="C87" s="29"/>
      <c r="D87" s="29"/>
      <c r="E87" s="29"/>
      <c r="F87" s="184" t="s">
        <v>372</v>
      </c>
      <c r="G87" s="185"/>
      <c r="H87" s="68">
        <v>2323.46</v>
      </c>
      <c r="I87" s="19" t="s">
        <v>41</v>
      </c>
    </row>
    <row r="88" spans="1:9" ht="25.5">
      <c r="A88" s="29"/>
      <c r="B88" s="46" t="s">
        <v>217</v>
      </c>
      <c r="C88" s="29"/>
      <c r="D88" s="29"/>
      <c r="E88" s="29"/>
      <c r="F88" s="29"/>
      <c r="G88" s="29"/>
      <c r="H88" s="68">
        <v>6300.54</v>
      </c>
      <c r="I88" s="19" t="s">
        <v>41</v>
      </c>
    </row>
    <row r="89" spans="1:9">
      <c r="A89" s="43">
        <v>9</v>
      </c>
      <c r="B89" s="19" t="s">
        <v>80</v>
      </c>
      <c r="C89" s="29"/>
      <c r="D89" s="29"/>
      <c r="E89" s="29"/>
      <c r="F89" s="29"/>
      <c r="G89" s="29"/>
      <c r="H89" s="29"/>
      <c r="I89" s="29"/>
    </row>
    <row r="90" spans="1:9" ht="51">
      <c r="A90" s="69">
        <v>9.01</v>
      </c>
      <c r="B90" s="25" t="s">
        <v>407</v>
      </c>
      <c r="C90" s="14"/>
      <c r="D90" s="14"/>
      <c r="E90" s="14"/>
      <c r="F90" s="14"/>
      <c r="G90" s="14"/>
      <c r="H90" s="14"/>
      <c r="I90" s="14"/>
    </row>
    <row r="91" spans="1:9" ht="25.5">
      <c r="A91" s="29"/>
      <c r="B91" s="29"/>
      <c r="C91" s="42">
        <v>1</v>
      </c>
      <c r="D91" s="29"/>
      <c r="E91" s="52">
        <v>18560</v>
      </c>
      <c r="F91" s="29"/>
      <c r="G91" s="69">
        <v>0.5</v>
      </c>
      <c r="H91" s="52">
        <v>9280</v>
      </c>
      <c r="I91" s="36" t="s">
        <v>43</v>
      </c>
    </row>
    <row r="92" spans="1:9" ht="25.5">
      <c r="A92" s="29"/>
      <c r="B92" s="13" t="s">
        <v>250</v>
      </c>
      <c r="C92" s="42">
        <v>1</v>
      </c>
      <c r="D92" s="29"/>
      <c r="E92" s="70">
        <v>292</v>
      </c>
      <c r="F92" s="72">
        <v>3</v>
      </c>
      <c r="G92" s="69">
        <v>1</v>
      </c>
      <c r="H92" s="52">
        <v>876</v>
      </c>
      <c r="I92" s="36" t="s">
        <v>43</v>
      </c>
    </row>
    <row r="93" spans="1:9" ht="25.5">
      <c r="A93" s="29"/>
      <c r="B93" s="46" t="s">
        <v>217</v>
      </c>
      <c r="C93" s="29"/>
      <c r="D93" s="29"/>
      <c r="E93" s="29"/>
      <c r="F93" s="29"/>
      <c r="G93" s="29"/>
      <c r="H93" s="68">
        <v>22191.63</v>
      </c>
      <c r="I93" s="19" t="s">
        <v>43</v>
      </c>
    </row>
    <row r="94" spans="1:9" ht="76.5">
      <c r="A94" s="66">
        <v>9.02</v>
      </c>
      <c r="B94" s="25" t="s">
        <v>408</v>
      </c>
      <c r="C94" s="14"/>
      <c r="D94" s="14"/>
      <c r="E94" s="14"/>
      <c r="F94" s="14"/>
      <c r="G94" s="14"/>
      <c r="H94" s="14"/>
      <c r="I94" s="14"/>
    </row>
    <row r="95" spans="1:9" ht="25.5">
      <c r="A95" s="29"/>
      <c r="B95" s="13" t="s">
        <v>261</v>
      </c>
      <c r="C95" s="42">
        <v>1</v>
      </c>
      <c r="D95" s="29"/>
      <c r="E95" s="52">
        <v>12850</v>
      </c>
      <c r="F95" s="29"/>
      <c r="G95" s="69">
        <v>0.25</v>
      </c>
      <c r="H95" s="52">
        <v>3212.5</v>
      </c>
      <c r="I95" s="36" t="s">
        <v>43</v>
      </c>
    </row>
    <row r="96" spans="1:9" ht="25.5">
      <c r="A96" s="29"/>
      <c r="B96" s="13" t="s">
        <v>250</v>
      </c>
      <c r="C96" s="42">
        <v>1</v>
      </c>
      <c r="D96" s="29"/>
      <c r="E96" s="70">
        <v>755</v>
      </c>
      <c r="F96" s="72">
        <v>3</v>
      </c>
      <c r="G96" s="69">
        <v>0.25</v>
      </c>
      <c r="H96" s="52">
        <v>566.25</v>
      </c>
      <c r="I96" s="36" t="s">
        <v>43</v>
      </c>
    </row>
    <row r="97" spans="1:9" ht="25.5">
      <c r="A97" s="29"/>
      <c r="B97" s="13" t="s">
        <v>409</v>
      </c>
      <c r="C97" s="42">
        <v>1</v>
      </c>
      <c r="D97" s="29"/>
      <c r="E97" s="70">
        <v>326</v>
      </c>
      <c r="F97" s="72">
        <v>1</v>
      </c>
      <c r="G97" s="69">
        <v>0.25</v>
      </c>
      <c r="H97" s="52">
        <v>81.5</v>
      </c>
      <c r="I97" s="36" t="s">
        <v>43</v>
      </c>
    </row>
    <row r="98" spans="1:9" ht="25.5">
      <c r="A98" s="29"/>
      <c r="B98" s="46" t="s">
        <v>217</v>
      </c>
      <c r="C98" s="29"/>
      <c r="D98" s="29"/>
      <c r="E98" s="29"/>
      <c r="F98" s="29"/>
      <c r="G98" s="29"/>
      <c r="H98" s="68">
        <v>3860.25</v>
      </c>
      <c r="I98" s="19" t="s">
        <v>43</v>
      </c>
    </row>
    <row r="99" spans="1:9">
      <c r="A99" s="29"/>
      <c r="B99" s="29"/>
      <c r="C99" s="29"/>
      <c r="D99" s="29"/>
      <c r="E99" s="29"/>
      <c r="F99" s="29"/>
      <c r="G99" s="29"/>
      <c r="H99" s="29"/>
      <c r="I99" s="29"/>
    </row>
    <row r="100" spans="1:9" ht="76.5">
      <c r="A100" s="66">
        <v>9.0299999999999994</v>
      </c>
      <c r="B100" s="25" t="s">
        <v>410</v>
      </c>
      <c r="C100" s="14"/>
      <c r="D100" s="14"/>
      <c r="E100" s="14"/>
      <c r="F100" s="14"/>
      <c r="G100" s="14"/>
      <c r="H100" s="14"/>
      <c r="I100" s="14"/>
    </row>
    <row r="101" spans="1:9">
      <c r="A101" s="29"/>
      <c r="B101" s="13" t="s">
        <v>250</v>
      </c>
      <c r="C101" s="42">
        <v>1</v>
      </c>
      <c r="D101" s="29"/>
      <c r="E101" s="70">
        <v>755</v>
      </c>
      <c r="F101" s="72">
        <v>3</v>
      </c>
      <c r="G101" s="29"/>
      <c r="H101" s="52">
        <v>2265</v>
      </c>
      <c r="I101" s="36" t="s">
        <v>41</v>
      </c>
    </row>
    <row r="102" spans="1:9" ht="25.5">
      <c r="A102" s="29"/>
      <c r="B102" s="46" t="s">
        <v>217</v>
      </c>
      <c r="C102" s="29"/>
      <c r="D102" s="29"/>
      <c r="E102" s="29"/>
      <c r="F102" s="29"/>
      <c r="G102" s="29"/>
      <c r="H102" s="68">
        <v>2265</v>
      </c>
      <c r="I102" s="19" t="s">
        <v>41</v>
      </c>
    </row>
    <row r="103" spans="1:9" ht="63.75">
      <c r="A103" s="66">
        <v>9.0399999999999991</v>
      </c>
      <c r="B103" s="25" t="s">
        <v>411</v>
      </c>
      <c r="C103" s="14"/>
      <c r="D103" s="14"/>
      <c r="E103" s="14"/>
      <c r="F103" s="206" t="s">
        <v>412</v>
      </c>
      <c r="G103" s="207"/>
      <c r="H103" s="14"/>
      <c r="I103" s="14"/>
    </row>
    <row r="104" spans="1:9" ht="25.5">
      <c r="A104" s="29"/>
      <c r="B104" s="13" t="s">
        <v>413</v>
      </c>
      <c r="C104" s="42">
        <v>1</v>
      </c>
      <c r="D104" s="29"/>
      <c r="E104" s="70">
        <v>755</v>
      </c>
      <c r="F104" s="72">
        <v>0.5</v>
      </c>
      <c r="G104" s="29"/>
      <c r="H104" s="52">
        <v>377.5</v>
      </c>
      <c r="I104" s="36" t="s">
        <v>88</v>
      </c>
    </row>
    <row r="105" spans="1:9" ht="25.5">
      <c r="A105" s="29"/>
      <c r="B105" s="46" t="s">
        <v>217</v>
      </c>
      <c r="C105" s="29"/>
      <c r="D105" s="29"/>
      <c r="E105" s="29"/>
      <c r="F105" s="29"/>
      <c r="G105" s="29"/>
      <c r="H105" s="68">
        <v>377.5</v>
      </c>
      <c r="I105" s="19" t="s">
        <v>88</v>
      </c>
    </row>
    <row r="106" spans="1:9" ht="89.25">
      <c r="A106" s="69">
        <v>9.0500000000000007</v>
      </c>
      <c r="B106" s="25" t="s">
        <v>414</v>
      </c>
      <c r="C106" s="25"/>
      <c r="D106" s="25"/>
      <c r="E106" s="25"/>
      <c r="F106" s="25"/>
      <c r="G106" s="25"/>
      <c r="H106" s="25"/>
      <c r="I106" s="25"/>
    </row>
    <row r="107" spans="1:9">
      <c r="A107" s="29"/>
      <c r="B107" s="32" t="s">
        <v>415</v>
      </c>
      <c r="C107" s="42">
        <v>1</v>
      </c>
      <c r="D107" s="29"/>
      <c r="E107" s="72">
        <v>9</v>
      </c>
      <c r="F107" s="72">
        <v>7.25</v>
      </c>
      <c r="G107" s="29"/>
      <c r="H107" s="52">
        <v>65.25</v>
      </c>
      <c r="I107" s="36" t="s">
        <v>41</v>
      </c>
    </row>
    <row r="108" spans="1:9">
      <c r="A108" s="29"/>
      <c r="B108" s="32" t="s">
        <v>416</v>
      </c>
      <c r="C108" s="42">
        <v>8</v>
      </c>
      <c r="D108" s="29"/>
      <c r="E108" s="72">
        <v>4.58</v>
      </c>
      <c r="F108" s="72">
        <v>3.5</v>
      </c>
      <c r="G108" s="29"/>
      <c r="H108" s="52">
        <v>128.24</v>
      </c>
      <c r="I108" s="36" t="s">
        <v>41</v>
      </c>
    </row>
    <row r="109" spans="1:9">
      <c r="A109" s="29"/>
      <c r="B109" s="32" t="s">
        <v>417</v>
      </c>
      <c r="C109" s="42">
        <v>2</v>
      </c>
      <c r="D109" s="29"/>
      <c r="E109" s="72">
        <v>4.5</v>
      </c>
      <c r="F109" s="72">
        <v>4.58</v>
      </c>
      <c r="G109" s="29"/>
      <c r="H109" s="52">
        <v>41.22</v>
      </c>
      <c r="I109" s="36" t="s">
        <v>41</v>
      </c>
    </row>
    <row r="110" spans="1:9">
      <c r="A110" s="29"/>
      <c r="B110" s="32" t="s">
        <v>418</v>
      </c>
      <c r="C110" s="42">
        <v>2</v>
      </c>
      <c r="D110" s="29"/>
      <c r="E110" s="72">
        <v>6</v>
      </c>
      <c r="F110" s="70">
        <v>20</v>
      </c>
      <c r="G110" s="29"/>
      <c r="H110" s="52">
        <v>240</v>
      </c>
      <c r="I110" s="36" t="s">
        <v>41</v>
      </c>
    </row>
    <row r="111" spans="1:9" ht="25.5">
      <c r="A111" s="29"/>
      <c r="B111" s="46" t="s">
        <v>217</v>
      </c>
      <c r="C111" s="29"/>
      <c r="D111" s="29"/>
      <c r="E111" s="29"/>
      <c r="F111" s="29"/>
      <c r="G111" s="29"/>
      <c r="H111" s="68">
        <v>474.71</v>
      </c>
      <c r="I111" s="19" t="s">
        <v>41</v>
      </c>
    </row>
    <row r="112" spans="1:9" ht="153">
      <c r="A112" s="66">
        <v>9.06</v>
      </c>
      <c r="B112" s="25" t="s">
        <v>419</v>
      </c>
      <c r="C112" s="25"/>
      <c r="D112" s="25"/>
      <c r="E112" s="25"/>
      <c r="F112" s="25"/>
      <c r="G112" s="25"/>
      <c r="H112" s="25"/>
      <c r="I112" s="25"/>
    </row>
    <row r="113" spans="1:9">
      <c r="A113" s="29"/>
      <c r="B113" s="32" t="s">
        <v>237</v>
      </c>
      <c r="C113" s="42">
        <v>15</v>
      </c>
      <c r="D113" s="29"/>
      <c r="E113" s="70">
        <v>14.58</v>
      </c>
      <c r="F113" s="42">
        <v>20</v>
      </c>
      <c r="G113" s="29"/>
      <c r="H113" s="52">
        <v>4374</v>
      </c>
      <c r="I113" s="36" t="s">
        <v>41</v>
      </c>
    </row>
    <row r="114" spans="1:9">
      <c r="A114" s="29"/>
      <c r="B114" s="32" t="s">
        <v>238</v>
      </c>
      <c r="C114" s="42">
        <v>1</v>
      </c>
      <c r="D114" s="29"/>
      <c r="E114" s="70">
        <v>14.58</v>
      </c>
      <c r="F114" s="42">
        <v>20</v>
      </c>
      <c r="G114" s="29"/>
      <c r="H114" s="52">
        <v>291.60000000000002</v>
      </c>
      <c r="I114" s="36" t="s">
        <v>41</v>
      </c>
    </row>
    <row r="115" spans="1:9">
      <c r="A115" s="29"/>
      <c r="B115" s="32" t="s">
        <v>239</v>
      </c>
      <c r="C115" s="42">
        <v>1</v>
      </c>
      <c r="D115" s="29"/>
      <c r="E115" s="70">
        <v>10.25</v>
      </c>
      <c r="F115" s="72">
        <v>7.25</v>
      </c>
      <c r="G115" s="29"/>
      <c r="H115" s="52">
        <v>74.31</v>
      </c>
      <c r="I115" s="36" t="s">
        <v>41</v>
      </c>
    </row>
    <row r="116" spans="1:9">
      <c r="A116" s="29"/>
      <c r="B116" s="32" t="s">
        <v>240</v>
      </c>
      <c r="C116" s="42">
        <v>1</v>
      </c>
      <c r="D116" s="29"/>
      <c r="E116" s="70">
        <v>14.58</v>
      </c>
      <c r="F116" s="42">
        <v>20</v>
      </c>
      <c r="G116" s="29"/>
      <c r="H116" s="52">
        <v>291.60000000000002</v>
      </c>
      <c r="I116" s="36" t="s">
        <v>41</v>
      </c>
    </row>
    <row r="117" spans="1:9">
      <c r="A117" s="29"/>
      <c r="B117" s="32" t="s">
        <v>241</v>
      </c>
      <c r="C117" s="42">
        <v>1</v>
      </c>
      <c r="D117" s="29"/>
      <c r="E117" s="70">
        <v>14.58</v>
      </c>
      <c r="F117" s="42">
        <v>16</v>
      </c>
      <c r="G117" s="29"/>
      <c r="H117" s="52">
        <v>233.28</v>
      </c>
      <c r="I117" s="36" t="s">
        <v>41</v>
      </c>
    </row>
    <row r="118" spans="1:9">
      <c r="A118" s="29"/>
      <c r="B118" s="32" t="s">
        <v>242</v>
      </c>
      <c r="C118" s="42">
        <v>1</v>
      </c>
      <c r="D118" s="29"/>
      <c r="E118" s="42">
        <v>20</v>
      </c>
      <c r="F118" s="42">
        <v>20</v>
      </c>
      <c r="G118" s="29"/>
      <c r="H118" s="52">
        <v>400</v>
      </c>
      <c r="I118" s="36" t="s">
        <v>41</v>
      </c>
    </row>
    <row r="119" spans="1:9">
      <c r="A119" s="29"/>
      <c r="B119" s="32" t="s">
        <v>243</v>
      </c>
      <c r="C119" s="42">
        <v>1</v>
      </c>
      <c r="D119" s="29"/>
      <c r="E119" s="42">
        <v>20</v>
      </c>
      <c r="F119" s="42">
        <v>20</v>
      </c>
      <c r="G119" s="29"/>
      <c r="H119" s="52">
        <v>400</v>
      </c>
      <c r="I119" s="36" t="s">
        <v>41</v>
      </c>
    </row>
    <row r="120" spans="1:9">
      <c r="A120" s="29"/>
      <c r="B120" s="32" t="s">
        <v>244</v>
      </c>
      <c r="C120" s="42">
        <v>2</v>
      </c>
      <c r="D120" s="29"/>
      <c r="E120" s="42">
        <v>14</v>
      </c>
      <c r="F120" s="42">
        <v>20</v>
      </c>
      <c r="G120" s="29"/>
      <c r="H120" s="52">
        <v>560</v>
      </c>
      <c r="I120" s="36" t="s">
        <v>41</v>
      </c>
    </row>
    <row r="121" spans="1:9">
      <c r="A121" s="29"/>
      <c r="B121" s="32" t="s">
        <v>245</v>
      </c>
      <c r="C121" s="42">
        <v>1</v>
      </c>
      <c r="D121" s="29"/>
      <c r="E121" s="42">
        <v>37</v>
      </c>
      <c r="F121" s="42">
        <v>26</v>
      </c>
      <c r="G121" s="29"/>
      <c r="H121" s="52">
        <v>962</v>
      </c>
      <c r="I121" s="36" t="s">
        <v>41</v>
      </c>
    </row>
    <row r="122" spans="1:9">
      <c r="A122" s="29"/>
      <c r="B122" s="32" t="s">
        <v>246</v>
      </c>
      <c r="C122" s="42">
        <v>1</v>
      </c>
      <c r="D122" s="29"/>
      <c r="E122" s="42">
        <v>9</v>
      </c>
      <c r="F122" s="72">
        <v>7.25</v>
      </c>
      <c r="G122" s="29"/>
      <c r="H122" s="52">
        <v>65.25</v>
      </c>
      <c r="I122" s="36" t="s">
        <v>41</v>
      </c>
    </row>
    <row r="123" spans="1:9">
      <c r="A123" s="29"/>
      <c r="B123" s="32" t="s">
        <v>246</v>
      </c>
      <c r="C123" s="42">
        <v>1</v>
      </c>
      <c r="D123" s="29"/>
      <c r="E123" s="42">
        <v>22</v>
      </c>
      <c r="F123" s="42">
        <v>11</v>
      </c>
      <c r="G123" s="29"/>
      <c r="H123" s="52">
        <v>242</v>
      </c>
      <c r="I123" s="36" t="s">
        <v>41</v>
      </c>
    </row>
    <row r="124" spans="1:9">
      <c r="A124" s="29"/>
      <c r="B124" s="32" t="s">
        <v>247</v>
      </c>
      <c r="C124" s="42">
        <v>2</v>
      </c>
      <c r="D124" s="29"/>
      <c r="E124" s="42">
        <v>140</v>
      </c>
      <c r="F124" s="42">
        <v>8</v>
      </c>
      <c r="G124" s="29"/>
      <c r="H124" s="52">
        <v>2240</v>
      </c>
      <c r="I124" s="36" t="s">
        <v>41</v>
      </c>
    </row>
    <row r="125" spans="1:9">
      <c r="A125" s="29"/>
      <c r="B125" s="32" t="s">
        <v>247</v>
      </c>
      <c r="C125" s="42">
        <v>2</v>
      </c>
      <c r="D125" s="29"/>
      <c r="E125" s="42">
        <v>74</v>
      </c>
      <c r="F125" s="42">
        <v>8</v>
      </c>
      <c r="G125" s="29"/>
      <c r="H125" s="52">
        <v>1184</v>
      </c>
      <c r="I125" s="36" t="s">
        <v>41</v>
      </c>
    </row>
    <row r="126" spans="1:9">
      <c r="A126" s="29"/>
      <c r="B126" s="29"/>
      <c r="C126" s="42">
        <v>1</v>
      </c>
      <c r="D126" s="29"/>
      <c r="E126" s="42">
        <v>11</v>
      </c>
      <c r="F126" s="70">
        <v>16.25</v>
      </c>
      <c r="G126" s="29"/>
      <c r="H126" s="52">
        <v>178.75</v>
      </c>
      <c r="I126" s="36" t="s">
        <v>41</v>
      </c>
    </row>
    <row r="127" spans="1:9">
      <c r="A127" s="29"/>
      <c r="B127" s="32" t="s">
        <v>420</v>
      </c>
      <c r="C127" s="42">
        <v>1</v>
      </c>
      <c r="D127" s="29"/>
      <c r="E127" s="42">
        <v>325</v>
      </c>
      <c r="F127" s="74" t="s">
        <v>421</v>
      </c>
      <c r="G127" s="29"/>
      <c r="H127" s="52">
        <v>325</v>
      </c>
      <c r="I127" s="36" t="s">
        <v>41</v>
      </c>
    </row>
    <row r="128" spans="1:9" ht="25.5">
      <c r="A128" s="29"/>
      <c r="B128" s="46" t="s">
        <v>217</v>
      </c>
      <c r="C128" s="29"/>
      <c r="D128" s="29"/>
      <c r="E128" s="29"/>
      <c r="F128" s="29"/>
      <c r="G128" s="29"/>
      <c r="H128" s="68">
        <v>11821.79</v>
      </c>
      <c r="I128" s="19" t="s">
        <v>41</v>
      </c>
    </row>
  </sheetData>
  <mergeCells count="8">
    <mergeCell ref="F81:G81"/>
    <mergeCell ref="B82:E82"/>
    <mergeCell ref="F87:G87"/>
    <mergeCell ref="F103:G103"/>
    <mergeCell ref="B72:E72"/>
    <mergeCell ref="F72:G72"/>
    <mergeCell ref="F77:G77"/>
    <mergeCell ref="F78:G7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51"/>
  <sheetViews>
    <sheetView topLeftCell="A44" workbookViewId="0">
      <selection activeCell="D61" sqref="D61"/>
    </sheetView>
  </sheetViews>
  <sheetFormatPr defaultRowHeight="12.75"/>
  <cols>
    <col min="1" max="1" width="4.6640625" style="12" customWidth="1"/>
    <col min="2" max="2" width="46.83203125" style="12" customWidth="1"/>
    <col min="3" max="3" width="7.83203125" style="12" customWidth="1"/>
    <col min="4" max="4" width="8" style="12" customWidth="1"/>
    <col min="5" max="7" width="7.83203125" style="12" customWidth="1"/>
    <col min="8" max="8" width="9.5" style="12" customWidth="1"/>
    <col min="9" max="9" width="4.83203125" style="12" customWidth="1"/>
    <col min="10" max="16384" width="9.33203125" style="12"/>
  </cols>
  <sheetData>
    <row r="1" spans="1:9">
      <c r="A1" s="92"/>
      <c r="B1" s="93"/>
      <c r="C1" s="93"/>
      <c r="D1" s="29"/>
      <c r="E1" s="27" t="s">
        <v>212</v>
      </c>
      <c r="F1" s="27" t="s">
        <v>213</v>
      </c>
      <c r="G1" s="27" t="s">
        <v>214</v>
      </c>
      <c r="H1" s="94"/>
      <c r="I1" s="92"/>
    </row>
    <row r="2" spans="1:9" ht="127.5">
      <c r="A2" s="66">
        <v>9.08</v>
      </c>
      <c r="B2" s="36" t="s">
        <v>448</v>
      </c>
      <c r="C2" s="25"/>
      <c r="D2" s="25"/>
      <c r="E2" s="25"/>
      <c r="F2" s="25"/>
      <c r="G2" s="25"/>
      <c r="H2" s="25"/>
      <c r="I2" s="25"/>
    </row>
    <row r="3" spans="1:9">
      <c r="A3" s="29"/>
      <c r="B3" s="32" t="s">
        <v>422</v>
      </c>
      <c r="C3" s="42">
        <v>4</v>
      </c>
      <c r="D3" s="29"/>
      <c r="E3" s="82">
        <v>50</v>
      </c>
      <c r="F3" s="78">
        <v>1</v>
      </c>
      <c r="G3" s="29"/>
      <c r="H3" s="52">
        <v>200</v>
      </c>
      <c r="I3" s="36" t="s">
        <v>41</v>
      </c>
    </row>
    <row r="4" spans="1:9">
      <c r="A4" s="29"/>
      <c r="B4" s="29"/>
      <c r="C4" s="42">
        <v>4</v>
      </c>
      <c r="D4" s="29"/>
      <c r="E4" s="72">
        <v>50</v>
      </c>
      <c r="F4" s="78">
        <v>0.5</v>
      </c>
      <c r="G4" s="29"/>
      <c r="H4" s="52">
        <v>100</v>
      </c>
      <c r="I4" s="36" t="s">
        <v>41</v>
      </c>
    </row>
    <row r="5" spans="1:9">
      <c r="A5" s="29"/>
      <c r="B5" s="32" t="s">
        <v>423</v>
      </c>
      <c r="C5" s="95">
        <v>22</v>
      </c>
      <c r="D5" s="29"/>
      <c r="E5" s="96">
        <v>4.5</v>
      </c>
      <c r="F5" s="97">
        <v>1</v>
      </c>
      <c r="G5" s="29"/>
      <c r="H5" s="90">
        <v>99</v>
      </c>
      <c r="I5" s="36" t="s">
        <v>424</v>
      </c>
    </row>
    <row r="6" spans="1:9">
      <c r="A6" s="29"/>
      <c r="B6" s="29"/>
      <c r="C6" s="95">
        <v>22</v>
      </c>
      <c r="D6" s="29"/>
      <c r="E6" s="96">
        <v>4.5</v>
      </c>
      <c r="F6" s="97">
        <v>0.5</v>
      </c>
      <c r="G6" s="29"/>
      <c r="H6" s="90">
        <v>49.5</v>
      </c>
      <c r="I6" s="36" t="s">
        <v>424</v>
      </c>
    </row>
    <row r="7" spans="1:9">
      <c r="A7" s="29"/>
      <c r="B7" s="32" t="s">
        <v>425</v>
      </c>
      <c r="C7" s="95">
        <v>1</v>
      </c>
      <c r="D7" s="29"/>
      <c r="E7" s="96">
        <v>14.5</v>
      </c>
      <c r="F7" s="97">
        <v>5</v>
      </c>
      <c r="G7" s="29"/>
      <c r="H7" s="90">
        <v>72.5</v>
      </c>
      <c r="I7" s="36" t="s">
        <v>424</v>
      </c>
    </row>
    <row r="8" spans="1:9">
      <c r="A8" s="29"/>
      <c r="B8" s="32" t="s">
        <v>426</v>
      </c>
      <c r="C8" s="95">
        <v>22</v>
      </c>
      <c r="D8" s="29"/>
      <c r="E8" s="96">
        <v>4.5</v>
      </c>
      <c r="F8" s="97">
        <v>1</v>
      </c>
      <c r="G8" s="29"/>
      <c r="H8" s="90">
        <v>99</v>
      </c>
      <c r="I8" s="36" t="s">
        <v>424</v>
      </c>
    </row>
    <row r="9" spans="1:9">
      <c r="A9" s="29"/>
      <c r="B9" s="29"/>
      <c r="C9" s="95">
        <v>22</v>
      </c>
      <c r="D9" s="29"/>
      <c r="E9" s="96">
        <v>4.5</v>
      </c>
      <c r="F9" s="97">
        <v>0.5</v>
      </c>
      <c r="G9" s="29"/>
      <c r="H9" s="90">
        <v>49.5</v>
      </c>
      <c r="I9" s="36" t="s">
        <v>424</v>
      </c>
    </row>
    <row r="10" spans="1:9">
      <c r="A10" s="29"/>
      <c r="B10" s="32" t="s">
        <v>425</v>
      </c>
      <c r="C10" s="95">
        <v>1</v>
      </c>
      <c r="D10" s="29"/>
      <c r="E10" s="96">
        <v>15</v>
      </c>
      <c r="F10" s="97">
        <v>5</v>
      </c>
      <c r="G10" s="29"/>
      <c r="H10" s="90">
        <v>75</v>
      </c>
      <c r="I10" s="36" t="s">
        <v>424</v>
      </c>
    </row>
    <row r="11" spans="1:9" ht="25.5">
      <c r="A11" s="29"/>
      <c r="B11" s="46" t="s">
        <v>217</v>
      </c>
      <c r="C11" s="29"/>
      <c r="D11" s="29"/>
      <c r="E11" s="29"/>
      <c r="F11" s="29"/>
      <c r="G11" s="29"/>
      <c r="H11" s="68">
        <v>744.5</v>
      </c>
      <c r="I11" s="19" t="s">
        <v>41</v>
      </c>
    </row>
    <row r="12" spans="1:9" ht="63.75">
      <c r="A12" s="66">
        <v>9.1</v>
      </c>
      <c r="B12" s="25" t="s">
        <v>427</v>
      </c>
      <c r="C12" s="14"/>
      <c r="D12" s="14"/>
      <c r="E12" s="14"/>
      <c r="F12" s="14"/>
      <c r="G12" s="14"/>
      <c r="H12" s="14"/>
      <c r="I12" s="14"/>
    </row>
    <row r="13" spans="1:9" ht="25.5">
      <c r="A13" s="29"/>
      <c r="B13" s="32" t="s">
        <v>428</v>
      </c>
      <c r="C13" s="42">
        <v>3</v>
      </c>
      <c r="D13" s="29"/>
      <c r="E13" s="72">
        <v>50</v>
      </c>
      <c r="F13" s="29"/>
      <c r="G13" s="29"/>
      <c r="H13" s="90">
        <v>150</v>
      </c>
      <c r="I13" s="36" t="s">
        <v>88</v>
      </c>
    </row>
    <row r="14" spans="1:9" ht="25.5">
      <c r="A14" s="29"/>
      <c r="B14" s="32" t="s">
        <v>429</v>
      </c>
      <c r="C14" s="42">
        <v>3</v>
      </c>
      <c r="D14" s="29"/>
      <c r="E14" s="72">
        <v>9.5</v>
      </c>
      <c r="F14" s="29"/>
      <c r="G14" s="29"/>
      <c r="H14" s="90">
        <v>28.5</v>
      </c>
      <c r="I14" s="36" t="s">
        <v>88</v>
      </c>
    </row>
    <row r="15" spans="1:9" ht="25.5">
      <c r="A15" s="29"/>
      <c r="B15" s="32" t="s">
        <v>429</v>
      </c>
      <c r="C15" s="42">
        <v>3</v>
      </c>
      <c r="D15" s="29"/>
      <c r="E15" s="72"/>
      <c r="F15" s="29"/>
      <c r="G15" s="29"/>
      <c r="H15" s="90">
        <v>28.5</v>
      </c>
      <c r="I15" s="36" t="s">
        <v>88</v>
      </c>
    </row>
    <row r="16" spans="1:9" ht="25.5">
      <c r="A16" s="29"/>
      <c r="B16" s="32" t="s">
        <v>430</v>
      </c>
      <c r="C16" s="42">
        <v>22</v>
      </c>
      <c r="D16" s="29"/>
      <c r="E16" s="72">
        <v>4.5</v>
      </c>
      <c r="F16" s="29"/>
      <c r="G16" s="29"/>
      <c r="H16" s="90">
        <v>99</v>
      </c>
      <c r="I16" s="36" t="s">
        <v>88</v>
      </c>
    </row>
    <row r="17" spans="1:9" ht="25.5">
      <c r="A17" s="29"/>
      <c r="B17" s="32" t="s">
        <v>431</v>
      </c>
      <c r="C17" s="42">
        <v>2</v>
      </c>
      <c r="D17" s="29"/>
      <c r="E17" s="72">
        <v>12.5</v>
      </c>
      <c r="F17" s="29"/>
      <c r="G17" s="29"/>
      <c r="H17" s="90">
        <v>25</v>
      </c>
      <c r="I17" s="36" t="s">
        <v>88</v>
      </c>
    </row>
    <row r="18" spans="1:9" ht="25.5">
      <c r="A18" s="29"/>
      <c r="B18" s="32" t="s">
        <v>389</v>
      </c>
      <c r="C18" s="42">
        <v>22</v>
      </c>
      <c r="D18" s="29"/>
      <c r="E18" s="72">
        <v>5</v>
      </c>
      <c r="F18" s="29"/>
      <c r="G18" s="29"/>
      <c r="H18" s="90">
        <v>110</v>
      </c>
      <c r="I18" s="36" t="s">
        <v>88</v>
      </c>
    </row>
    <row r="19" spans="1:9" ht="25.5">
      <c r="A19" s="29"/>
      <c r="B19" s="46" t="s">
        <v>217</v>
      </c>
      <c r="C19" s="29"/>
      <c r="D19" s="29"/>
      <c r="E19" s="29"/>
      <c r="F19" s="29"/>
      <c r="G19" s="29"/>
      <c r="H19" s="68">
        <v>441</v>
      </c>
      <c r="I19" s="19" t="s">
        <v>88</v>
      </c>
    </row>
    <row r="20" spans="1:9">
      <c r="A20" s="43">
        <v>10</v>
      </c>
      <c r="B20" s="19" t="s">
        <v>92</v>
      </c>
      <c r="C20" s="29"/>
      <c r="D20" s="29"/>
      <c r="E20" s="29"/>
      <c r="F20" s="29"/>
      <c r="G20" s="29"/>
      <c r="H20" s="29"/>
      <c r="I20" s="29"/>
    </row>
    <row r="21" spans="1:9" ht="127.5">
      <c r="A21" s="66">
        <v>11.01</v>
      </c>
      <c r="B21" s="25" t="s">
        <v>432</v>
      </c>
      <c r="C21" s="25"/>
      <c r="D21" s="25"/>
      <c r="E21" s="25"/>
      <c r="F21" s="25"/>
      <c r="G21" s="25"/>
      <c r="H21" s="25"/>
      <c r="I21" s="25"/>
    </row>
    <row r="22" spans="1:9" ht="25.5">
      <c r="A22" s="29"/>
      <c r="B22" s="13" t="s">
        <v>433</v>
      </c>
      <c r="C22" s="29"/>
      <c r="D22" s="29"/>
      <c r="E22" s="29"/>
      <c r="F22" s="29"/>
      <c r="G22" s="29"/>
      <c r="H22" s="52">
        <v>23640.54</v>
      </c>
      <c r="I22" s="36" t="s">
        <v>41</v>
      </c>
    </row>
    <row r="23" spans="1:9" ht="25.5">
      <c r="A23" s="29"/>
      <c r="B23" s="46" t="s">
        <v>217</v>
      </c>
      <c r="C23" s="29"/>
      <c r="D23" s="29"/>
      <c r="E23" s="29"/>
      <c r="F23" s="29"/>
      <c r="G23" s="29"/>
      <c r="H23" s="68">
        <v>23640.54</v>
      </c>
      <c r="I23" s="19" t="s">
        <v>41</v>
      </c>
    </row>
    <row r="24" spans="1:9" ht="127.5">
      <c r="A24" s="66">
        <v>11.02</v>
      </c>
      <c r="B24" s="25" t="s">
        <v>434</v>
      </c>
      <c r="C24" s="25"/>
      <c r="D24" s="25"/>
      <c r="E24" s="25"/>
      <c r="F24" s="25"/>
      <c r="G24" s="25"/>
      <c r="H24" s="25"/>
      <c r="I24" s="25"/>
    </row>
    <row r="25" spans="1:9">
      <c r="A25" s="29"/>
      <c r="B25" s="13" t="s">
        <v>435</v>
      </c>
      <c r="C25" s="29"/>
      <c r="D25" s="29"/>
      <c r="E25" s="29"/>
      <c r="F25" s="29"/>
      <c r="G25" s="29"/>
      <c r="H25" s="52">
        <v>16437.54</v>
      </c>
      <c r="I25" s="36" t="s">
        <v>41</v>
      </c>
    </row>
    <row r="26" spans="1:9" ht="25.5">
      <c r="A26" s="29"/>
      <c r="B26" s="46" t="s">
        <v>217</v>
      </c>
      <c r="C26" s="29"/>
      <c r="D26" s="29"/>
      <c r="E26" s="29"/>
      <c r="F26" s="29"/>
      <c r="G26" s="29"/>
      <c r="H26" s="68">
        <v>16437.54</v>
      </c>
      <c r="I26" s="19" t="s">
        <v>41</v>
      </c>
    </row>
    <row r="27" spans="1:9" ht="63.75">
      <c r="A27" s="66">
        <v>11.05</v>
      </c>
      <c r="B27" s="25" t="s">
        <v>436</v>
      </c>
      <c r="C27" s="14"/>
      <c r="D27" s="14"/>
      <c r="E27" s="14"/>
      <c r="F27" s="14"/>
      <c r="G27" s="14"/>
      <c r="H27" s="14"/>
      <c r="I27" s="14"/>
    </row>
    <row r="28" spans="1:9">
      <c r="A28" s="29"/>
      <c r="B28" s="29"/>
      <c r="C28" s="42">
        <v>1</v>
      </c>
      <c r="D28" s="29"/>
      <c r="E28" s="70">
        <v>450</v>
      </c>
      <c r="F28" s="69">
        <v>11</v>
      </c>
      <c r="G28" s="29"/>
      <c r="H28" s="52">
        <v>4950</v>
      </c>
      <c r="I28" s="36" t="s">
        <v>41</v>
      </c>
    </row>
    <row r="29" spans="1:9" ht="25.5">
      <c r="A29" s="29"/>
      <c r="B29" s="46" t="s">
        <v>217</v>
      </c>
      <c r="C29" s="29"/>
      <c r="D29" s="29"/>
      <c r="E29" s="29"/>
      <c r="F29" s="29"/>
      <c r="G29" s="29"/>
      <c r="H29" s="68">
        <v>4950</v>
      </c>
      <c r="I29" s="19" t="s">
        <v>41</v>
      </c>
    </row>
    <row r="30" spans="1:9" ht="114.75">
      <c r="A30" s="66">
        <v>11.04</v>
      </c>
      <c r="B30" s="25" t="s">
        <v>437</v>
      </c>
      <c r="C30" s="25"/>
      <c r="D30" s="25"/>
      <c r="E30" s="25"/>
      <c r="F30" s="31" t="s">
        <v>438</v>
      </c>
      <c r="G30" s="25"/>
      <c r="H30" s="25"/>
      <c r="I30" s="25"/>
    </row>
    <row r="31" spans="1:9">
      <c r="A31" s="29"/>
      <c r="B31" s="46" t="s">
        <v>439</v>
      </c>
      <c r="C31" s="29"/>
      <c r="D31" s="29"/>
      <c r="E31" s="29"/>
      <c r="F31" s="29"/>
      <c r="G31" s="29"/>
      <c r="H31" s="29"/>
      <c r="I31" s="29"/>
    </row>
    <row r="32" spans="1:9">
      <c r="A32" s="29"/>
      <c r="B32" s="13" t="s">
        <v>440</v>
      </c>
      <c r="C32" s="42">
        <v>1</v>
      </c>
      <c r="D32" s="29"/>
      <c r="E32" s="70">
        <v>1262.25</v>
      </c>
      <c r="F32" s="42">
        <v>2</v>
      </c>
      <c r="G32" s="29"/>
      <c r="H32" s="52">
        <v>2524.5</v>
      </c>
      <c r="I32" s="36" t="s">
        <v>41</v>
      </c>
    </row>
    <row r="33" spans="1:9" ht="25.5">
      <c r="A33" s="29"/>
      <c r="B33" s="46" t="s">
        <v>217</v>
      </c>
      <c r="C33" s="29"/>
      <c r="D33" s="29"/>
      <c r="E33" s="29"/>
      <c r="F33" s="29"/>
      <c r="G33" s="29"/>
      <c r="H33" s="68">
        <v>2524.5</v>
      </c>
      <c r="I33" s="19" t="s">
        <v>41</v>
      </c>
    </row>
    <row r="34" spans="1:9" ht="76.5">
      <c r="A34" s="69">
        <v>11.06</v>
      </c>
      <c r="B34" s="25" t="s">
        <v>441</v>
      </c>
      <c r="C34" s="25"/>
      <c r="D34" s="25"/>
      <c r="E34" s="25"/>
      <c r="F34" s="25"/>
      <c r="G34" s="25"/>
      <c r="H34" s="25"/>
      <c r="I34" s="25"/>
    </row>
    <row r="35" spans="1:9">
      <c r="A35" s="29"/>
      <c r="B35" s="29"/>
      <c r="C35" s="29"/>
      <c r="D35" s="29"/>
      <c r="E35" s="29"/>
      <c r="F35" s="29"/>
      <c r="G35" s="29"/>
      <c r="H35" s="29"/>
      <c r="I35" s="29"/>
    </row>
    <row r="36" spans="1:9">
      <c r="A36" s="29"/>
      <c r="B36" s="13" t="s">
        <v>442</v>
      </c>
      <c r="C36" s="42">
        <v>1</v>
      </c>
      <c r="D36" s="29"/>
      <c r="E36" s="70">
        <v>8624</v>
      </c>
      <c r="F36" s="42">
        <v>1</v>
      </c>
      <c r="G36" s="29"/>
      <c r="H36" s="52">
        <v>8624</v>
      </c>
      <c r="I36" s="36" t="s">
        <v>41</v>
      </c>
    </row>
    <row r="37" spans="1:9" ht="25.5">
      <c r="A37" s="29"/>
      <c r="B37" s="46" t="s">
        <v>217</v>
      </c>
      <c r="C37" s="29"/>
      <c r="D37" s="29"/>
      <c r="E37" s="29"/>
      <c r="F37" s="29"/>
      <c r="G37" s="29"/>
      <c r="H37" s="68">
        <v>8624</v>
      </c>
      <c r="I37" s="19" t="s">
        <v>41</v>
      </c>
    </row>
    <row r="38" spans="1:9" ht="51">
      <c r="A38" s="69">
        <v>11.07</v>
      </c>
      <c r="B38" s="25" t="s">
        <v>443</v>
      </c>
      <c r="C38" s="14"/>
      <c r="D38" s="14"/>
      <c r="E38" s="14"/>
      <c r="F38" s="14"/>
      <c r="G38" s="14"/>
      <c r="H38" s="14"/>
      <c r="I38" s="14"/>
    </row>
    <row r="39" spans="1:9">
      <c r="A39" s="29"/>
      <c r="B39" s="46" t="s">
        <v>439</v>
      </c>
      <c r="C39" s="29"/>
      <c r="D39" s="29"/>
      <c r="E39" s="29"/>
      <c r="F39" s="29"/>
      <c r="G39" s="29"/>
      <c r="H39" s="29"/>
      <c r="I39" s="29"/>
    </row>
    <row r="40" spans="1:9">
      <c r="A40" s="29"/>
      <c r="B40" s="13" t="s">
        <v>440</v>
      </c>
      <c r="C40" s="42">
        <v>2</v>
      </c>
      <c r="D40" s="29"/>
      <c r="E40" s="70">
        <v>1262.25</v>
      </c>
      <c r="F40" s="42">
        <v>1</v>
      </c>
      <c r="G40" s="29"/>
      <c r="H40" s="52">
        <v>2524.5</v>
      </c>
      <c r="I40" s="36" t="s">
        <v>41</v>
      </c>
    </row>
    <row r="41" spans="1:9" ht="25.5">
      <c r="A41" s="29"/>
      <c r="B41" s="46" t="s">
        <v>217</v>
      </c>
      <c r="C41" s="29"/>
      <c r="D41" s="29"/>
      <c r="E41" s="29"/>
      <c r="F41" s="29"/>
      <c r="G41" s="29"/>
      <c r="H41" s="68">
        <v>2524.5</v>
      </c>
      <c r="I41" s="19" t="s">
        <v>41</v>
      </c>
    </row>
    <row r="42" spans="1:9" ht="38.25">
      <c r="A42" s="43">
        <v>11</v>
      </c>
      <c r="B42" s="25" t="s">
        <v>444</v>
      </c>
      <c r="C42" s="14"/>
      <c r="D42" s="14"/>
      <c r="E42" s="14"/>
      <c r="F42" s="14"/>
      <c r="G42" s="14"/>
      <c r="H42" s="14"/>
      <c r="I42" s="14"/>
    </row>
    <row r="43" spans="1:9" ht="114.75">
      <c r="A43" s="66">
        <v>12.01</v>
      </c>
      <c r="B43" s="25" t="s">
        <v>445</v>
      </c>
      <c r="C43" s="25"/>
      <c r="D43" s="25"/>
      <c r="E43" s="25"/>
      <c r="F43" s="25"/>
      <c r="G43" s="25"/>
      <c r="H43" s="25"/>
      <c r="I43" s="25"/>
    </row>
    <row r="44" spans="1:9">
      <c r="A44" s="29"/>
      <c r="B44" s="32" t="s">
        <v>415</v>
      </c>
      <c r="C44" s="42">
        <v>1</v>
      </c>
      <c r="D44" s="29"/>
      <c r="E44" s="72">
        <v>32.5</v>
      </c>
      <c r="F44" s="29"/>
      <c r="G44" s="69">
        <v>7</v>
      </c>
      <c r="H44" s="52">
        <v>227.5</v>
      </c>
      <c r="I44" s="36" t="s">
        <v>41</v>
      </c>
    </row>
    <row r="45" spans="1:9">
      <c r="A45" s="29"/>
      <c r="B45" s="32" t="s">
        <v>416</v>
      </c>
      <c r="C45" s="42">
        <v>8</v>
      </c>
      <c r="D45" s="29"/>
      <c r="E45" s="72">
        <v>16.16</v>
      </c>
      <c r="F45" s="29"/>
      <c r="G45" s="69">
        <v>7</v>
      </c>
      <c r="H45" s="52">
        <v>904.96</v>
      </c>
      <c r="I45" s="36" t="s">
        <v>41</v>
      </c>
    </row>
    <row r="46" spans="1:9">
      <c r="A46" s="29"/>
      <c r="B46" s="32" t="s">
        <v>417</v>
      </c>
      <c r="C46" s="42">
        <v>2</v>
      </c>
      <c r="D46" s="29"/>
      <c r="E46" s="72">
        <v>18.16</v>
      </c>
      <c r="F46" s="29"/>
      <c r="G46" s="69">
        <v>7</v>
      </c>
      <c r="H46" s="52">
        <v>254.24</v>
      </c>
      <c r="I46" s="36" t="s">
        <v>41</v>
      </c>
    </row>
    <row r="47" spans="1:9">
      <c r="A47" s="29"/>
      <c r="B47" s="32" t="s">
        <v>418</v>
      </c>
      <c r="C47" s="42">
        <v>2</v>
      </c>
      <c r="D47" s="29"/>
      <c r="E47" s="72">
        <v>52</v>
      </c>
      <c r="F47" s="29"/>
      <c r="G47" s="69">
        <v>7</v>
      </c>
      <c r="H47" s="52">
        <v>728</v>
      </c>
      <c r="I47" s="36" t="s">
        <v>41</v>
      </c>
    </row>
    <row r="48" spans="1:9">
      <c r="A48" s="29"/>
      <c r="B48" s="22" t="s">
        <v>446</v>
      </c>
      <c r="C48" s="29"/>
      <c r="D48" s="29"/>
      <c r="E48" s="29"/>
      <c r="F48" s="29"/>
      <c r="G48" s="29"/>
      <c r="H48" s="29"/>
      <c r="I48" s="29"/>
    </row>
    <row r="49" spans="1:9">
      <c r="A49" s="29"/>
      <c r="B49" s="32" t="s">
        <v>359</v>
      </c>
      <c r="C49" s="42">
        <v>3</v>
      </c>
      <c r="D49" s="29"/>
      <c r="E49" s="42">
        <v>3</v>
      </c>
      <c r="F49" s="29"/>
      <c r="G49" s="69">
        <v>7</v>
      </c>
      <c r="H49" s="52">
        <v>-63</v>
      </c>
      <c r="I49" s="36" t="s">
        <v>41</v>
      </c>
    </row>
    <row r="50" spans="1:9">
      <c r="A50" s="29"/>
      <c r="B50" s="32" t="s">
        <v>447</v>
      </c>
      <c r="C50" s="42">
        <v>8</v>
      </c>
      <c r="D50" s="29"/>
      <c r="E50" s="72">
        <v>2.5</v>
      </c>
      <c r="F50" s="29"/>
      <c r="G50" s="69">
        <v>7</v>
      </c>
      <c r="H50" s="52">
        <v>-140</v>
      </c>
      <c r="I50" s="36" t="s">
        <v>41</v>
      </c>
    </row>
    <row r="51" spans="1:9" ht="25.5">
      <c r="A51" s="29"/>
      <c r="B51" s="46" t="s">
        <v>217</v>
      </c>
      <c r="C51" s="29"/>
      <c r="D51" s="29"/>
      <c r="E51" s="29"/>
      <c r="F51" s="29"/>
      <c r="G51" s="29"/>
      <c r="H51" s="68">
        <v>1911.7</v>
      </c>
      <c r="I51" s="19" t="s">
        <v>41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5"/>
  <sheetViews>
    <sheetView topLeftCell="A34" workbookViewId="0">
      <selection activeCell="L46" sqref="L46"/>
    </sheetView>
  </sheetViews>
  <sheetFormatPr defaultRowHeight="15.75"/>
  <cols>
    <col min="1" max="1" width="4.6640625" style="98" customWidth="1"/>
    <col min="2" max="2" width="46.83203125" style="98" customWidth="1"/>
    <col min="3" max="3" width="7.83203125" style="98" customWidth="1"/>
    <col min="4" max="4" width="8" style="98" customWidth="1"/>
    <col min="5" max="6" width="7.83203125" style="98" customWidth="1"/>
    <col min="7" max="7" width="8" style="98" customWidth="1"/>
    <col min="8" max="8" width="9.33203125" style="98" customWidth="1"/>
    <col min="9" max="9" width="4.83203125" style="98" customWidth="1"/>
    <col min="10" max="16384" width="9.33203125" style="98"/>
  </cols>
  <sheetData>
    <row r="1" spans="1:9" ht="15.75" customHeight="1">
      <c r="A1" s="208" t="s">
        <v>449</v>
      </c>
      <c r="B1" s="208"/>
      <c r="C1" s="208"/>
      <c r="D1" s="208"/>
      <c r="E1" s="208"/>
      <c r="F1" s="208"/>
      <c r="G1" s="208"/>
      <c r="H1" s="208"/>
      <c r="I1" s="208"/>
    </row>
    <row r="2" spans="1:9">
      <c r="A2" s="209" t="s">
        <v>450</v>
      </c>
      <c r="B2" s="211" t="s">
        <v>210</v>
      </c>
      <c r="C2" s="211" t="s">
        <v>148</v>
      </c>
      <c r="D2" s="99"/>
      <c r="E2" s="213" t="s">
        <v>211</v>
      </c>
      <c r="F2" s="214"/>
      <c r="G2" s="215"/>
      <c r="H2" s="216" t="s">
        <v>34</v>
      </c>
      <c r="I2" s="209" t="s">
        <v>35</v>
      </c>
    </row>
    <row r="3" spans="1:9">
      <c r="A3" s="210"/>
      <c r="B3" s="212"/>
      <c r="C3" s="212"/>
      <c r="D3" s="99"/>
      <c r="E3" s="100" t="s">
        <v>212</v>
      </c>
      <c r="F3" s="100" t="s">
        <v>213</v>
      </c>
      <c r="G3" s="100" t="s">
        <v>214</v>
      </c>
      <c r="H3" s="217"/>
      <c r="I3" s="210"/>
    </row>
    <row r="4" spans="1:9" ht="157.5">
      <c r="A4" s="101">
        <v>12.03</v>
      </c>
      <c r="B4" s="102" t="s">
        <v>451</v>
      </c>
      <c r="C4" s="102"/>
      <c r="D4" s="102"/>
      <c r="E4" s="102"/>
      <c r="F4" s="102"/>
      <c r="G4" s="102"/>
      <c r="H4" s="102"/>
      <c r="I4" s="102"/>
    </row>
    <row r="5" spans="1:9" ht="31.5">
      <c r="A5" s="99"/>
      <c r="B5" s="103" t="s">
        <v>237</v>
      </c>
      <c r="C5" s="104">
        <v>30</v>
      </c>
      <c r="D5" s="99"/>
      <c r="E5" s="105">
        <v>14.58</v>
      </c>
      <c r="F5" s="99"/>
      <c r="G5" s="106">
        <v>0.5</v>
      </c>
      <c r="H5" s="107">
        <v>218.7</v>
      </c>
      <c r="I5" s="103" t="s">
        <v>41</v>
      </c>
    </row>
    <row r="6" spans="1:9" ht="31.5">
      <c r="A6" s="99"/>
      <c r="B6" s="99"/>
      <c r="C6" s="104">
        <v>30</v>
      </c>
      <c r="D6" s="99"/>
      <c r="E6" s="108">
        <v>20</v>
      </c>
      <c r="F6" s="99"/>
      <c r="G6" s="106">
        <v>0.5</v>
      </c>
      <c r="H6" s="107">
        <v>300</v>
      </c>
      <c r="I6" s="103" t="s">
        <v>41</v>
      </c>
    </row>
    <row r="7" spans="1:9" ht="31.5">
      <c r="A7" s="99"/>
      <c r="B7" s="103" t="s">
        <v>238</v>
      </c>
      <c r="C7" s="104">
        <v>2</v>
      </c>
      <c r="D7" s="99"/>
      <c r="E7" s="108">
        <v>20</v>
      </c>
      <c r="F7" s="99"/>
      <c r="G7" s="106">
        <v>0.5</v>
      </c>
      <c r="H7" s="107">
        <v>20</v>
      </c>
      <c r="I7" s="103" t="s">
        <v>41</v>
      </c>
    </row>
    <row r="8" spans="1:9" ht="31.5">
      <c r="A8" s="99"/>
      <c r="B8" s="99"/>
      <c r="C8" s="104">
        <v>2</v>
      </c>
      <c r="D8" s="99"/>
      <c r="E8" s="105">
        <v>14.58</v>
      </c>
      <c r="F8" s="99"/>
      <c r="G8" s="106">
        <v>0.5</v>
      </c>
      <c r="H8" s="107">
        <v>14.58</v>
      </c>
      <c r="I8" s="103" t="s">
        <v>41</v>
      </c>
    </row>
    <row r="9" spans="1:9" ht="31.5">
      <c r="A9" s="99"/>
      <c r="B9" s="103" t="s">
        <v>239</v>
      </c>
      <c r="C9" s="104">
        <v>2</v>
      </c>
      <c r="D9" s="99"/>
      <c r="E9" s="105">
        <v>10.25</v>
      </c>
      <c r="F9" s="99"/>
      <c r="G9" s="106">
        <v>0.5</v>
      </c>
      <c r="H9" s="107">
        <v>10.25</v>
      </c>
      <c r="I9" s="103" t="s">
        <v>41</v>
      </c>
    </row>
    <row r="10" spans="1:9" ht="31.5">
      <c r="A10" s="99"/>
      <c r="B10" s="99"/>
      <c r="C10" s="104">
        <v>2</v>
      </c>
      <c r="D10" s="99"/>
      <c r="E10" s="105">
        <v>7.25</v>
      </c>
      <c r="F10" s="99"/>
      <c r="G10" s="106">
        <v>0.5</v>
      </c>
      <c r="H10" s="107">
        <v>7.25</v>
      </c>
      <c r="I10" s="103" t="s">
        <v>41</v>
      </c>
    </row>
    <row r="11" spans="1:9" ht="31.5">
      <c r="A11" s="99"/>
      <c r="B11" s="103" t="s">
        <v>240</v>
      </c>
      <c r="C11" s="104">
        <v>2</v>
      </c>
      <c r="D11" s="99"/>
      <c r="E11" s="105">
        <v>14.58</v>
      </c>
      <c r="F11" s="99"/>
      <c r="G11" s="106">
        <v>0.5</v>
      </c>
      <c r="H11" s="107">
        <v>14.58</v>
      </c>
      <c r="I11" s="103" t="s">
        <v>41</v>
      </c>
    </row>
    <row r="12" spans="1:9" ht="31.5">
      <c r="A12" s="99"/>
      <c r="B12" s="99"/>
      <c r="C12" s="104">
        <v>2</v>
      </c>
      <c r="D12" s="99"/>
      <c r="E12" s="108">
        <v>20</v>
      </c>
      <c r="F12" s="99"/>
      <c r="G12" s="106">
        <v>0.5</v>
      </c>
      <c r="H12" s="107">
        <v>20</v>
      </c>
      <c r="I12" s="103" t="s">
        <v>41</v>
      </c>
    </row>
    <row r="13" spans="1:9" ht="31.5">
      <c r="A13" s="99"/>
      <c r="B13" s="103" t="s">
        <v>241</v>
      </c>
      <c r="C13" s="104">
        <v>2</v>
      </c>
      <c r="D13" s="99"/>
      <c r="E13" s="109">
        <v>14.5</v>
      </c>
      <c r="F13" s="99"/>
      <c r="G13" s="106">
        <v>0.5</v>
      </c>
      <c r="H13" s="107">
        <v>14.5</v>
      </c>
      <c r="I13" s="103" t="s">
        <v>41</v>
      </c>
    </row>
    <row r="14" spans="1:9" ht="31.5">
      <c r="A14" s="99"/>
      <c r="B14" s="99"/>
      <c r="C14" s="104">
        <v>2</v>
      </c>
      <c r="D14" s="99"/>
      <c r="E14" s="108">
        <v>16</v>
      </c>
      <c r="F14" s="99"/>
      <c r="G14" s="106">
        <v>0.5</v>
      </c>
      <c r="H14" s="107">
        <v>16</v>
      </c>
      <c r="I14" s="103" t="s">
        <v>41</v>
      </c>
    </row>
    <row r="15" spans="1:9" ht="31.5">
      <c r="A15" s="99"/>
      <c r="B15" s="103" t="s">
        <v>242</v>
      </c>
      <c r="C15" s="104">
        <v>2</v>
      </c>
      <c r="D15" s="99"/>
      <c r="E15" s="108"/>
      <c r="F15" s="99"/>
      <c r="G15" s="106">
        <v>0.5</v>
      </c>
      <c r="H15" s="107">
        <v>20</v>
      </c>
      <c r="I15" s="103" t="s">
        <v>41</v>
      </c>
    </row>
    <row r="16" spans="1:9" ht="31.5">
      <c r="A16" s="99"/>
      <c r="B16" s="99"/>
      <c r="C16" s="104">
        <v>2</v>
      </c>
      <c r="D16" s="99"/>
      <c r="E16" s="108">
        <v>20</v>
      </c>
      <c r="F16" s="99"/>
      <c r="G16" s="106">
        <v>0.5</v>
      </c>
      <c r="H16" s="107">
        <v>20</v>
      </c>
      <c r="I16" s="103" t="s">
        <v>41</v>
      </c>
    </row>
    <row r="17" spans="1:9" ht="31.5">
      <c r="A17" s="99"/>
      <c r="B17" s="103" t="s">
        <v>243</v>
      </c>
      <c r="C17" s="104">
        <v>2</v>
      </c>
      <c r="D17" s="99"/>
      <c r="E17" s="108">
        <v>20</v>
      </c>
      <c r="F17" s="99"/>
      <c r="G17" s="106">
        <v>0.5</v>
      </c>
      <c r="H17" s="107">
        <v>20</v>
      </c>
      <c r="I17" s="103" t="s">
        <v>41</v>
      </c>
    </row>
    <row r="18" spans="1:9" ht="31.5">
      <c r="A18" s="99"/>
      <c r="B18" s="99"/>
      <c r="C18" s="104">
        <v>2</v>
      </c>
      <c r="D18" s="99"/>
      <c r="E18" s="108">
        <v>20</v>
      </c>
      <c r="F18" s="99"/>
      <c r="G18" s="106">
        <v>0.5</v>
      </c>
      <c r="H18" s="107">
        <v>20</v>
      </c>
      <c r="I18" s="103" t="s">
        <v>41</v>
      </c>
    </row>
    <row r="19" spans="1:9" ht="31.5">
      <c r="A19" s="99"/>
      <c r="B19" s="103" t="s">
        <v>244</v>
      </c>
      <c r="C19" s="104">
        <v>4</v>
      </c>
      <c r="D19" s="99"/>
      <c r="E19" s="108">
        <v>20</v>
      </c>
      <c r="F19" s="99"/>
      <c r="G19" s="106">
        <v>0.5</v>
      </c>
      <c r="H19" s="107">
        <v>40</v>
      </c>
      <c r="I19" s="103" t="s">
        <v>41</v>
      </c>
    </row>
    <row r="20" spans="1:9" ht="31.5">
      <c r="A20" s="99"/>
      <c r="B20" s="99"/>
      <c r="C20" s="104">
        <v>2</v>
      </c>
      <c r="D20" s="99"/>
      <c r="E20" s="108">
        <v>14</v>
      </c>
      <c r="F20" s="99"/>
      <c r="G20" s="106">
        <v>0.5</v>
      </c>
      <c r="H20" s="107">
        <v>14</v>
      </c>
      <c r="I20" s="103" t="s">
        <v>41</v>
      </c>
    </row>
    <row r="21" spans="1:9" ht="31.5">
      <c r="A21" s="99"/>
      <c r="B21" s="103" t="s">
        <v>245</v>
      </c>
      <c r="C21" s="104">
        <v>1</v>
      </c>
      <c r="D21" s="99"/>
      <c r="E21" s="110">
        <v>111</v>
      </c>
      <c r="F21" s="99"/>
      <c r="G21" s="106">
        <v>0.5</v>
      </c>
      <c r="H21" s="107">
        <v>55.5</v>
      </c>
      <c r="I21" s="103" t="s">
        <v>41</v>
      </c>
    </row>
    <row r="22" spans="1:9" ht="31.5">
      <c r="A22" s="99"/>
      <c r="B22" s="103" t="s">
        <v>247</v>
      </c>
      <c r="C22" s="104">
        <v>2</v>
      </c>
      <c r="D22" s="99"/>
      <c r="E22" s="110">
        <v>140</v>
      </c>
      <c r="F22" s="99"/>
      <c r="G22" s="106">
        <v>0.5</v>
      </c>
      <c r="H22" s="107">
        <v>140</v>
      </c>
      <c r="I22" s="103" t="s">
        <v>41</v>
      </c>
    </row>
    <row r="23" spans="1:9" ht="31.5">
      <c r="A23" s="99"/>
      <c r="B23" s="103" t="s">
        <v>247</v>
      </c>
      <c r="C23" s="104">
        <v>2</v>
      </c>
      <c r="D23" s="99"/>
      <c r="E23" s="108">
        <v>74</v>
      </c>
      <c r="F23" s="99"/>
      <c r="G23" s="106">
        <v>0.5</v>
      </c>
      <c r="H23" s="107">
        <v>74</v>
      </c>
      <c r="I23" s="103" t="s">
        <v>41</v>
      </c>
    </row>
    <row r="24" spans="1:9" ht="31.5">
      <c r="A24" s="99"/>
      <c r="B24" s="111" t="s">
        <v>452</v>
      </c>
      <c r="C24" s="99"/>
      <c r="D24" s="99"/>
      <c r="E24" s="99"/>
      <c r="F24" s="99"/>
      <c r="G24" s="99"/>
      <c r="H24" s="99"/>
      <c r="I24" s="99"/>
    </row>
    <row r="25" spans="1:9">
      <c r="A25" s="99"/>
      <c r="B25" s="100" t="s">
        <v>355</v>
      </c>
      <c r="C25" s="99"/>
      <c r="D25" s="99"/>
      <c r="E25" s="99"/>
      <c r="F25" s="99"/>
      <c r="G25" s="99"/>
      <c r="H25" s="99"/>
      <c r="I25" s="99"/>
    </row>
    <row r="26" spans="1:9" ht="31.5">
      <c r="A26" s="99"/>
      <c r="B26" s="103" t="s">
        <v>303</v>
      </c>
      <c r="C26" s="104">
        <v>2</v>
      </c>
      <c r="D26" s="99"/>
      <c r="E26" s="108">
        <v>12</v>
      </c>
      <c r="F26" s="99"/>
      <c r="G26" s="106">
        <v>0.5</v>
      </c>
      <c r="H26" s="107">
        <v>-12</v>
      </c>
      <c r="I26" s="103" t="s">
        <v>41</v>
      </c>
    </row>
    <row r="27" spans="1:9" ht="31.5">
      <c r="A27" s="99"/>
      <c r="B27" s="103" t="s">
        <v>356</v>
      </c>
      <c r="C27" s="104">
        <v>20</v>
      </c>
      <c r="D27" s="99"/>
      <c r="E27" s="104">
        <v>4</v>
      </c>
      <c r="F27" s="99"/>
      <c r="G27" s="106">
        <v>0.5</v>
      </c>
      <c r="H27" s="107">
        <v>-40</v>
      </c>
      <c r="I27" s="103" t="s">
        <v>41</v>
      </c>
    </row>
    <row r="28" spans="1:9" ht="31.5">
      <c r="A28" s="99"/>
      <c r="B28" s="103" t="s">
        <v>357</v>
      </c>
      <c r="C28" s="104">
        <v>4</v>
      </c>
      <c r="D28" s="99"/>
      <c r="E28" s="109">
        <v>3.5</v>
      </c>
      <c r="F28" s="99"/>
      <c r="G28" s="106">
        <v>0.5</v>
      </c>
      <c r="H28" s="107">
        <v>-7</v>
      </c>
      <c r="I28" s="103" t="s">
        <v>41</v>
      </c>
    </row>
    <row r="29" spans="1:9" ht="31.5">
      <c r="A29" s="99"/>
      <c r="B29" s="103" t="s">
        <v>358</v>
      </c>
      <c r="C29" s="104">
        <v>1</v>
      </c>
      <c r="D29" s="99"/>
      <c r="E29" s="104">
        <v>3</v>
      </c>
      <c r="F29" s="99"/>
      <c r="G29" s="106">
        <v>0.5</v>
      </c>
      <c r="H29" s="107">
        <v>-1.5</v>
      </c>
      <c r="I29" s="103" t="s">
        <v>41</v>
      </c>
    </row>
    <row r="30" spans="1:9" ht="31.5">
      <c r="A30" s="99"/>
      <c r="B30" s="103" t="s">
        <v>359</v>
      </c>
      <c r="C30" s="104">
        <v>3</v>
      </c>
      <c r="D30" s="99"/>
      <c r="E30" s="109">
        <v>2.5</v>
      </c>
      <c r="F30" s="99"/>
      <c r="G30" s="106">
        <v>0.5</v>
      </c>
      <c r="H30" s="107">
        <v>-3.75</v>
      </c>
      <c r="I30" s="103" t="s">
        <v>41</v>
      </c>
    </row>
    <row r="31" spans="1:9" ht="31.5">
      <c r="A31" s="99"/>
      <c r="B31" s="112" t="s">
        <v>217</v>
      </c>
      <c r="C31" s="99"/>
      <c r="D31" s="99"/>
      <c r="E31" s="99"/>
      <c r="F31" s="99"/>
      <c r="G31" s="99"/>
      <c r="H31" s="113">
        <v>975.11</v>
      </c>
      <c r="I31" s="100" t="s">
        <v>41</v>
      </c>
    </row>
    <row r="32" spans="1:9" ht="63">
      <c r="A32" s="101">
        <v>12.04</v>
      </c>
      <c r="B32" s="114" t="s">
        <v>453</v>
      </c>
      <c r="C32" s="102"/>
      <c r="D32" s="102"/>
      <c r="E32" s="102"/>
      <c r="F32" s="102"/>
      <c r="G32" s="102"/>
      <c r="H32" s="102"/>
      <c r="I32" s="102"/>
    </row>
    <row r="33" spans="1:9" ht="31.5">
      <c r="A33" s="99"/>
      <c r="B33" s="115" t="s">
        <v>454</v>
      </c>
      <c r="C33" s="104">
        <v>1</v>
      </c>
      <c r="D33" s="99"/>
      <c r="E33" s="105">
        <v>0</v>
      </c>
      <c r="F33" s="99"/>
      <c r="G33" s="106">
        <v>0</v>
      </c>
      <c r="H33" s="107">
        <v>0</v>
      </c>
      <c r="I33" s="103" t="s">
        <v>41</v>
      </c>
    </row>
    <row r="34" spans="1:9" ht="31.5">
      <c r="A34" s="99"/>
      <c r="B34" s="112" t="s">
        <v>217</v>
      </c>
      <c r="C34" s="99"/>
      <c r="D34" s="99"/>
      <c r="E34" s="99"/>
      <c r="F34" s="99"/>
      <c r="G34" s="99"/>
      <c r="H34" s="113">
        <v>0</v>
      </c>
      <c r="I34" s="100" t="s">
        <v>41</v>
      </c>
    </row>
    <row r="35" spans="1:9">
      <c r="A35" s="116">
        <v>12</v>
      </c>
      <c r="B35" s="117" t="s">
        <v>103</v>
      </c>
      <c r="C35" s="99"/>
      <c r="D35" s="99"/>
      <c r="E35" s="99"/>
      <c r="F35" s="99"/>
      <c r="G35" s="99"/>
      <c r="H35" s="99"/>
      <c r="I35" s="99"/>
    </row>
  </sheetData>
  <mergeCells count="7">
    <mergeCell ref="A1:I1"/>
    <mergeCell ref="A2:A3"/>
    <mergeCell ref="B2:B3"/>
    <mergeCell ref="C2:C3"/>
    <mergeCell ref="E2:G2"/>
    <mergeCell ref="H2:H3"/>
    <mergeCell ref="I2:I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9"/>
  <sheetViews>
    <sheetView topLeftCell="A4" workbookViewId="0">
      <selection activeCell="B4" sqref="B4"/>
    </sheetView>
  </sheetViews>
  <sheetFormatPr defaultRowHeight="12.75"/>
  <cols>
    <col min="1" max="1" width="4.6640625" style="12" customWidth="1"/>
    <col min="2" max="2" width="46.83203125" style="12" customWidth="1"/>
    <col min="3" max="3" width="7.83203125" style="12" customWidth="1"/>
    <col min="4" max="4" width="8" style="12" customWidth="1"/>
    <col min="5" max="6" width="7.83203125" style="12" customWidth="1"/>
    <col min="7" max="7" width="8" style="12" customWidth="1"/>
    <col min="8" max="8" width="9.33203125" style="12" customWidth="1"/>
    <col min="9" max="9" width="4.83203125" style="12" customWidth="1"/>
    <col min="10" max="16384" width="9.33203125" style="12"/>
  </cols>
  <sheetData>
    <row r="1" spans="1:9" ht="12.75" customHeight="1">
      <c r="A1" s="159" t="s">
        <v>449</v>
      </c>
      <c r="B1" s="159"/>
      <c r="C1" s="159"/>
      <c r="D1" s="159"/>
      <c r="E1" s="159"/>
      <c r="F1" s="159"/>
      <c r="G1" s="159"/>
      <c r="H1" s="159"/>
      <c r="I1" s="159"/>
    </row>
    <row r="2" spans="1:9">
      <c r="A2" s="194" t="s">
        <v>450</v>
      </c>
      <c r="B2" s="196" t="s">
        <v>210</v>
      </c>
      <c r="C2" s="196" t="s">
        <v>148</v>
      </c>
      <c r="D2" s="29"/>
      <c r="E2" s="198" t="s">
        <v>211</v>
      </c>
      <c r="F2" s="199"/>
      <c r="G2" s="200"/>
      <c r="H2" s="201" t="s">
        <v>34</v>
      </c>
      <c r="I2" s="194" t="s">
        <v>35</v>
      </c>
    </row>
    <row r="3" spans="1:9">
      <c r="A3" s="195"/>
      <c r="B3" s="197"/>
      <c r="C3" s="197"/>
      <c r="D3" s="29"/>
      <c r="E3" s="27" t="s">
        <v>212</v>
      </c>
      <c r="F3" s="65" t="s">
        <v>213</v>
      </c>
      <c r="G3" s="27" t="s">
        <v>214</v>
      </c>
      <c r="H3" s="202"/>
      <c r="I3" s="195"/>
    </row>
    <row r="4" spans="1:9" ht="178.5">
      <c r="A4" s="66">
        <v>12.01</v>
      </c>
      <c r="B4" s="25" t="s">
        <v>455</v>
      </c>
      <c r="C4" s="25"/>
      <c r="D4" s="25"/>
      <c r="E4" s="25"/>
      <c r="F4" s="25"/>
      <c r="G4" s="25"/>
      <c r="H4" s="25"/>
      <c r="I4" s="25"/>
    </row>
    <row r="5" spans="1:9">
      <c r="A5" s="29"/>
      <c r="B5" s="27" t="s">
        <v>403</v>
      </c>
      <c r="C5" s="29"/>
      <c r="D5" s="29"/>
      <c r="E5" s="29"/>
      <c r="F5" s="29"/>
      <c r="G5" s="29"/>
      <c r="H5" s="29"/>
      <c r="I5" s="29"/>
    </row>
    <row r="6" spans="1:9">
      <c r="A6" s="29"/>
      <c r="B6" s="32" t="s">
        <v>361</v>
      </c>
      <c r="C6" s="42">
        <v>6</v>
      </c>
      <c r="D6" s="29"/>
      <c r="E6" s="42">
        <v>8</v>
      </c>
      <c r="F6" s="76" t="s">
        <v>111</v>
      </c>
      <c r="G6" s="71">
        <v>5.5</v>
      </c>
      <c r="H6" s="52">
        <v>264</v>
      </c>
      <c r="I6" s="13" t="s">
        <v>41</v>
      </c>
    </row>
    <row r="7" spans="1:9">
      <c r="A7" s="29"/>
      <c r="B7" s="32" t="s">
        <v>362</v>
      </c>
      <c r="C7" s="42">
        <v>14</v>
      </c>
      <c r="D7" s="29"/>
      <c r="E7" s="42">
        <v>6</v>
      </c>
      <c r="F7" s="76" t="s">
        <v>111</v>
      </c>
      <c r="G7" s="71">
        <v>5.5</v>
      </c>
      <c r="H7" s="52">
        <v>462</v>
      </c>
      <c r="I7" s="13" t="s">
        <v>41</v>
      </c>
    </row>
    <row r="8" spans="1:9">
      <c r="A8" s="29"/>
      <c r="B8" s="32" t="s">
        <v>363</v>
      </c>
      <c r="C8" s="42">
        <v>14</v>
      </c>
      <c r="D8" s="29"/>
      <c r="E8" s="42">
        <v>5</v>
      </c>
      <c r="F8" s="76" t="s">
        <v>111</v>
      </c>
      <c r="G8" s="71">
        <v>5.5</v>
      </c>
      <c r="H8" s="52">
        <v>385</v>
      </c>
      <c r="I8" s="13" t="s">
        <v>41</v>
      </c>
    </row>
    <row r="9" spans="1:9">
      <c r="A9" s="29"/>
      <c r="B9" s="32" t="s">
        <v>364</v>
      </c>
      <c r="C9" s="42">
        <v>12</v>
      </c>
      <c r="D9" s="29"/>
      <c r="E9" s="42">
        <v>4</v>
      </c>
      <c r="F9" s="76" t="s">
        <v>111</v>
      </c>
      <c r="G9" s="71">
        <v>5.5</v>
      </c>
      <c r="H9" s="52">
        <v>264</v>
      </c>
      <c r="I9" s="13" t="s">
        <v>41</v>
      </c>
    </row>
    <row r="10" spans="1:9">
      <c r="A10" s="29"/>
      <c r="B10" s="32" t="s">
        <v>365</v>
      </c>
      <c r="C10" s="42">
        <v>4</v>
      </c>
      <c r="D10" s="29"/>
      <c r="E10" s="42">
        <v>3</v>
      </c>
      <c r="F10" s="76" t="s">
        <v>111</v>
      </c>
      <c r="G10" s="71">
        <v>17.5</v>
      </c>
      <c r="H10" s="52">
        <v>210</v>
      </c>
      <c r="I10" s="13" t="s">
        <v>41</v>
      </c>
    </row>
    <row r="11" spans="1:9">
      <c r="A11" s="29"/>
      <c r="B11" s="32" t="s">
        <v>366</v>
      </c>
      <c r="C11" s="42">
        <v>6</v>
      </c>
      <c r="D11" s="29"/>
      <c r="E11" s="42">
        <v>3</v>
      </c>
      <c r="F11" s="76" t="s">
        <v>111</v>
      </c>
      <c r="G11" s="42">
        <v>16</v>
      </c>
      <c r="H11" s="52">
        <v>288</v>
      </c>
      <c r="I11" s="13" t="s">
        <v>41</v>
      </c>
    </row>
    <row r="12" spans="1:9">
      <c r="A12" s="29"/>
      <c r="B12" s="32" t="s">
        <v>367</v>
      </c>
      <c r="C12" s="42">
        <v>4</v>
      </c>
      <c r="D12" s="29"/>
      <c r="E12" s="118">
        <v>2.5</v>
      </c>
      <c r="F12" s="76" t="s">
        <v>111</v>
      </c>
      <c r="G12" s="42">
        <v>16</v>
      </c>
      <c r="H12" s="52">
        <v>160</v>
      </c>
      <c r="I12" s="13" t="s">
        <v>41</v>
      </c>
    </row>
    <row r="13" spans="1:9">
      <c r="A13" s="29"/>
      <c r="B13" s="32" t="s">
        <v>368</v>
      </c>
      <c r="C13" s="42">
        <v>2</v>
      </c>
      <c r="D13" s="29"/>
      <c r="E13" s="42">
        <v>6</v>
      </c>
      <c r="F13" s="76" t="s">
        <v>111</v>
      </c>
      <c r="G13" s="69">
        <v>4.33</v>
      </c>
      <c r="H13" s="52">
        <v>51.96</v>
      </c>
      <c r="I13" s="13" t="s">
        <v>41</v>
      </c>
    </row>
    <row r="14" spans="1:9">
      <c r="A14" s="29"/>
      <c r="B14" s="32" t="s">
        <v>369</v>
      </c>
      <c r="C14" s="42">
        <v>4</v>
      </c>
      <c r="D14" s="29"/>
      <c r="E14" s="42">
        <v>4</v>
      </c>
      <c r="F14" s="76" t="s">
        <v>111</v>
      </c>
      <c r="G14" s="42">
        <v>7</v>
      </c>
      <c r="H14" s="52">
        <v>112</v>
      </c>
      <c r="I14" s="13" t="s">
        <v>41</v>
      </c>
    </row>
    <row r="15" spans="1:9">
      <c r="A15" s="29"/>
      <c r="B15" s="32" t="s">
        <v>370</v>
      </c>
      <c r="C15" s="42">
        <v>2</v>
      </c>
      <c r="D15" s="29"/>
      <c r="E15" s="42"/>
      <c r="F15" s="76" t="s">
        <v>111</v>
      </c>
      <c r="G15" s="42">
        <v>4</v>
      </c>
      <c r="H15" s="52">
        <v>32</v>
      </c>
      <c r="I15" s="13" t="s">
        <v>41</v>
      </c>
    </row>
    <row r="16" spans="1:9">
      <c r="A16" s="29"/>
      <c r="B16" s="32" t="s">
        <v>371</v>
      </c>
      <c r="C16" s="42">
        <v>4</v>
      </c>
      <c r="D16" s="29"/>
      <c r="E16" s="42">
        <v>3</v>
      </c>
      <c r="F16" s="76" t="s">
        <v>111</v>
      </c>
      <c r="G16" s="71">
        <v>1.5</v>
      </c>
      <c r="H16" s="52">
        <v>18</v>
      </c>
      <c r="I16" s="13" t="s">
        <v>41</v>
      </c>
    </row>
    <row r="17" spans="1:9" ht="25.5">
      <c r="A17" s="29"/>
      <c r="B17" s="46" t="s">
        <v>217</v>
      </c>
      <c r="C17" s="29"/>
      <c r="D17" s="29"/>
      <c r="E17" s="29"/>
      <c r="F17" s="29"/>
      <c r="G17" s="29"/>
      <c r="H17" s="68">
        <v>2246.96</v>
      </c>
      <c r="I17" s="46" t="s">
        <v>41</v>
      </c>
    </row>
    <row r="18" spans="1:9" ht="63.75">
      <c r="A18" s="66">
        <v>12.02</v>
      </c>
      <c r="B18" s="25" t="s">
        <v>456</v>
      </c>
      <c r="C18" s="14"/>
      <c r="D18" s="14"/>
      <c r="E18" s="14"/>
      <c r="F18" s="14"/>
      <c r="G18" s="14"/>
      <c r="H18" s="14"/>
      <c r="I18" s="14"/>
    </row>
    <row r="19" spans="1:9" ht="25.5">
      <c r="A19" s="29"/>
      <c r="B19" s="32" t="s">
        <v>303</v>
      </c>
      <c r="C19" s="42">
        <v>2</v>
      </c>
      <c r="D19" s="29"/>
      <c r="E19" s="72">
        <v>41</v>
      </c>
      <c r="F19" s="70">
        <v>0.75</v>
      </c>
      <c r="G19" s="69">
        <v>0.2</v>
      </c>
      <c r="H19" s="52">
        <v>12.3</v>
      </c>
      <c r="I19" s="13" t="s">
        <v>43</v>
      </c>
    </row>
    <row r="20" spans="1:9" ht="25.5">
      <c r="A20" s="29"/>
      <c r="B20" s="32" t="s">
        <v>356</v>
      </c>
      <c r="C20" s="42">
        <v>20</v>
      </c>
      <c r="D20" s="29"/>
      <c r="E20" s="72">
        <v>25</v>
      </c>
      <c r="F20" s="70">
        <v>0.75</v>
      </c>
      <c r="G20" s="69">
        <v>0.2</v>
      </c>
      <c r="H20" s="52">
        <v>75</v>
      </c>
      <c r="I20" s="13" t="s">
        <v>43</v>
      </c>
    </row>
    <row r="21" spans="1:9" ht="25.5">
      <c r="A21" s="29"/>
      <c r="B21" s="32" t="s">
        <v>357</v>
      </c>
      <c r="C21" s="42">
        <v>4</v>
      </c>
      <c r="D21" s="29"/>
      <c r="E21" s="72">
        <v>24</v>
      </c>
      <c r="F21" s="70">
        <v>0.75</v>
      </c>
      <c r="G21" s="69">
        <v>0.2</v>
      </c>
      <c r="H21" s="52">
        <v>14.4</v>
      </c>
      <c r="I21" s="13" t="s">
        <v>43</v>
      </c>
    </row>
    <row r="22" spans="1:9" ht="25.5">
      <c r="A22" s="29"/>
      <c r="B22" s="32" t="s">
        <v>358</v>
      </c>
      <c r="C22" s="42">
        <v>1</v>
      </c>
      <c r="D22" s="29"/>
      <c r="E22" s="72">
        <v>23</v>
      </c>
      <c r="F22" s="70">
        <v>0.75</v>
      </c>
      <c r="G22" s="69">
        <v>0.2</v>
      </c>
      <c r="H22" s="52">
        <v>3.45</v>
      </c>
      <c r="I22" s="13" t="s">
        <v>43</v>
      </c>
    </row>
    <row r="23" spans="1:9" ht="25.5">
      <c r="A23" s="29"/>
      <c r="B23" s="32" t="s">
        <v>359</v>
      </c>
      <c r="C23" s="42">
        <v>3</v>
      </c>
      <c r="D23" s="29"/>
      <c r="E23" s="72">
        <v>22</v>
      </c>
      <c r="F23" s="70">
        <v>0.75</v>
      </c>
      <c r="G23" s="69">
        <v>0.2</v>
      </c>
      <c r="H23" s="52">
        <v>9.9</v>
      </c>
      <c r="I23" s="13" t="s">
        <v>43</v>
      </c>
    </row>
    <row r="24" spans="1:9" ht="25.5">
      <c r="A24" s="29"/>
      <c r="B24" s="32" t="s">
        <v>447</v>
      </c>
      <c r="C24" s="42">
        <v>8</v>
      </c>
      <c r="D24" s="29"/>
      <c r="E24" s="72">
        <v>19</v>
      </c>
      <c r="F24" s="70">
        <v>0.75</v>
      </c>
      <c r="G24" s="69">
        <v>0.2</v>
      </c>
      <c r="H24" s="52">
        <v>22.8</v>
      </c>
      <c r="I24" s="13" t="s">
        <v>43</v>
      </c>
    </row>
    <row r="25" spans="1:9" ht="25.5">
      <c r="A25" s="29"/>
      <c r="B25" s="46" t="s">
        <v>217</v>
      </c>
      <c r="C25" s="43">
        <v>38</v>
      </c>
      <c r="D25" s="29"/>
      <c r="E25" s="29"/>
      <c r="F25" s="29"/>
      <c r="G25" s="29"/>
      <c r="H25" s="68">
        <v>137.85</v>
      </c>
      <c r="I25" s="46" t="s">
        <v>43</v>
      </c>
    </row>
    <row r="26" spans="1:9" ht="89.25">
      <c r="A26" s="66">
        <v>12.03</v>
      </c>
      <c r="B26" s="36" t="s">
        <v>457</v>
      </c>
      <c r="C26" s="25"/>
      <c r="D26" s="25"/>
      <c r="E26" s="25"/>
      <c r="F26" s="25"/>
      <c r="G26" s="25"/>
      <c r="H26" s="25"/>
      <c r="I26" s="25"/>
    </row>
    <row r="27" spans="1:9">
      <c r="A27" s="29"/>
      <c r="B27" s="32" t="s">
        <v>303</v>
      </c>
      <c r="C27" s="42">
        <v>2</v>
      </c>
      <c r="D27" s="29"/>
      <c r="E27" s="42">
        <v>12</v>
      </c>
      <c r="F27" s="76" t="s">
        <v>111</v>
      </c>
      <c r="G27" s="71">
        <v>8.5</v>
      </c>
      <c r="H27" s="52">
        <v>204</v>
      </c>
      <c r="I27" s="13" t="s">
        <v>41</v>
      </c>
    </row>
    <row r="28" spans="1:9">
      <c r="A28" s="29"/>
      <c r="B28" s="32" t="s">
        <v>356</v>
      </c>
      <c r="C28" s="42">
        <v>20</v>
      </c>
      <c r="D28" s="29"/>
      <c r="E28" s="42">
        <v>4</v>
      </c>
      <c r="F28" s="76" t="s">
        <v>111</v>
      </c>
      <c r="G28" s="71">
        <v>8.5</v>
      </c>
      <c r="H28" s="52">
        <v>680</v>
      </c>
      <c r="I28" s="13" t="s">
        <v>41</v>
      </c>
    </row>
    <row r="29" spans="1:9">
      <c r="A29" s="29"/>
      <c r="B29" s="32" t="s">
        <v>357</v>
      </c>
      <c r="C29" s="42">
        <v>4</v>
      </c>
      <c r="D29" s="29"/>
      <c r="E29" s="85">
        <v>3.5</v>
      </c>
      <c r="F29" s="76" t="s">
        <v>111</v>
      </c>
      <c r="G29" s="71">
        <v>8.5</v>
      </c>
      <c r="H29" s="52">
        <v>119</v>
      </c>
      <c r="I29" s="13" t="s">
        <v>41</v>
      </c>
    </row>
    <row r="30" spans="1:9">
      <c r="A30" s="29"/>
      <c r="B30" s="32" t="s">
        <v>358</v>
      </c>
      <c r="C30" s="42">
        <v>1</v>
      </c>
      <c r="D30" s="29"/>
      <c r="E30" s="42">
        <v>3</v>
      </c>
      <c r="F30" s="76" t="s">
        <v>111</v>
      </c>
      <c r="G30" s="71">
        <v>8.5</v>
      </c>
      <c r="H30" s="52">
        <v>25.5</v>
      </c>
      <c r="I30" s="13" t="s">
        <v>41</v>
      </c>
    </row>
    <row r="31" spans="1:9">
      <c r="A31" s="29"/>
      <c r="B31" s="32" t="s">
        <v>359</v>
      </c>
      <c r="C31" s="42">
        <v>3</v>
      </c>
      <c r="D31" s="29"/>
      <c r="E31" s="85">
        <v>2.5</v>
      </c>
      <c r="F31" s="76" t="s">
        <v>111</v>
      </c>
      <c r="G31" s="71">
        <v>8.5</v>
      </c>
      <c r="H31" s="52">
        <v>63.75</v>
      </c>
      <c r="I31" s="13" t="s">
        <v>41</v>
      </c>
    </row>
    <row r="32" spans="1:9">
      <c r="A32" s="29"/>
      <c r="B32" s="32" t="s">
        <v>447</v>
      </c>
      <c r="C32" s="42">
        <v>8</v>
      </c>
      <c r="D32" s="29"/>
      <c r="E32" s="85">
        <v>2.5</v>
      </c>
      <c r="F32" s="76" t="s">
        <v>111</v>
      </c>
      <c r="G32" s="71">
        <v>8.5</v>
      </c>
      <c r="H32" s="52">
        <v>170</v>
      </c>
      <c r="I32" s="13" t="s">
        <v>41</v>
      </c>
    </row>
    <row r="33" spans="1:9" ht="25.5">
      <c r="A33" s="29"/>
      <c r="B33" s="46" t="s">
        <v>217</v>
      </c>
      <c r="C33" s="43">
        <v>38</v>
      </c>
      <c r="D33" s="29"/>
      <c r="E33" s="29"/>
      <c r="F33" s="29"/>
      <c r="G33" s="29"/>
      <c r="H33" s="68">
        <v>1262.25</v>
      </c>
      <c r="I33" s="46" t="s">
        <v>41</v>
      </c>
    </row>
    <row r="34" spans="1:9" ht="89.25">
      <c r="A34" s="69">
        <v>12.07</v>
      </c>
      <c r="B34" s="25" t="s">
        <v>458</v>
      </c>
      <c r="C34" s="25"/>
      <c r="D34" s="25"/>
      <c r="E34" s="25"/>
      <c r="F34" s="25"/>
      <c r="G34" s="25"/>
      <c r="H34" s="25"/>
      <c r="I34" s="25"/>
    </row>
    <row r="35" spans="1:9">
      <c r="A35" s="29"/>
      <c r="B35" s="29"/>
      <c r="C35" s="42">
        <v>28</v>
      </c>
      <c r="D35" s="29"/>
      <c r="E35" s="72">
        <v>1</v>
      </c>
      <c r="F35" s="29"/>
      <c r="G35" s="29"/>
      <c r="H35" s="52">
        <v>28</v>
      </c>
      <c r="I35" s="13" t="s">
        <v>459</v>
      </c>
    </row>
    <row r="36" spans="1:9">
      <c r="A36" s="29"/>
      <c r="B36" s="46" t="s">
        <v>217</v>
      </c>
      <c r="C36" s="29"/>
      <c r="D36" s="29"/>
      <c r="E36" s="29"/>
      <c r="F36" s="29"/>
      <c r="G36" s="29"/>
      <c r="H36" s="68">
        <v>28</v>
      </c>
      <c r="I36" s="46" t="s">
        <v>459</v>
      </c>
    </row>
    <row r="37" spans="1:9" ht="51">
      <c r="A37" s="69">
        <v>13.08</v>
      </c>
      <c r="B37" s="25" t="s">
        <v>460</v>
      </c>
      <c r="C37" s="14"/>
      <c r="D37" s="14"/>
      <c r="E37" s="14"/>
      <c r="F37" s="14"/>
      <c r="G37" s="14"/>
      <c r="H37" s="14"/>
      <c r="I37" s="14"/>
    </row>
    <row r="38" spans="1:9">
      <c r="A38" s="29"/>
      <c r="B38" s="29"/>
      <c r="C38" s="42">
        <v>1</v>
      </c>
      <c r="D38" s="29"/>
      <c r="E38" s="72">
        <v>68</v>
      </c>
      <c r="F38" s="29"/>
      <c r="G38" s="29"/>
      <c r="H38" s="52">
        <v>68</v>
      </c>
      <c r="I38" s="13" t="s">
        <v>459</v>
      </c>
    </row>
    <row r="39" spans="1:9">
      <c r="A39" s="29"/>
      <c r="B39" s="46" t="s">
        <v>217</v>
      </c>
      <c r="C39" s="29"/>
      <c r="D39" s="29"/>
      <c r="E39" s="29"/>
      <c r="F39" s="29"/>
      <c r="G39" s="29"/>
      <c r="H39" s="68">
        <v>68</v>
      </c>
      <c r="I39" s="46" t="s">
        <v>459</v>
      </c>
    </row>
    <row r="40" spans="1:9" ht="76.5">
      <c r="A40" s="69">
        <v>13.09</v>
      </c>
      <c r="B40" s="25" t="s">
        <v>461</v>
      </c>
      <c r="C40" s="25"/>
      <c r="D40" s="25"/>
      <c r="E40" s="25"/>
      <c r="F40" s="25"/>
      <c r="G40" s="25"/>
      <c r="H40" s="25"/>
      <c r="I40" s="25"/>
    </row>
    <row r="41" spans="1:9">
      <c r="A41" s="29"/>
      <c r="B41" s="29"/>
      <c r="C41" s="42">
        <v>1</v>
      </c>
      <c r="D41" s="29"/>
      <c r="E41" s="72">
        <v>2</v>
      </c>
      <c r="F41" s="29"/>
      <c r="G41" s="29"/>
      <c r="H41" s="52">
        <v>2</v>
      </c>
      <c r="I41" s="13" t="s">
        <v>459</v>
      </c>
    </row>
    <row r="42" spans="1:9">
      <c r="A42" s="29"/>
      <c r="B42" s="46" t="s">
        <v>217</v>
      </c>
      <c r="C42" s="29"/>
      <c r="D42" s="29"/>
      <c r="E42" s="29"/>
      <c r="F42" s="29"/>
      <c r="G42" s="29"/>
      <c r="H42" s="68">
        <v>2</v>
      </c>
      <c r="I42" s="46" t="s">
        <v>459</v>
      </c>
    </row>
    <row r="43" spans="1:9">
      <c r="A43" s="43">
        <v>13</v>
      </c>
      <c r="B43" s="19" t="s">
        <v>114</v>
      </c>
      <c r="C43" s="29"/>
      <c r="D43" s="29"/>
      <c r="E43" s="29"/>
      <c r="F43" s="29"/>
      <c r="G43" s="29"/>
      <c r="H43" s="29"/>
      <c r="I43" s="29"/>
    </row>
    <row r="44" spans="1:9" ht="114.75">
      <c r="A44" s="66">
        <v>14.03</v>
      </c>
      <c r="B44" s="25" t="s">
        <v>462</v>
      </c>
      <c r="C44" s="25"/>
      <c r="D44" s="25"/>
      <c r="E44" s="25"/>
      <c r="F44" s="25"/>
      <c r="G44" s="25"/>
      <c r="H44" s="25"/>
      <c r="I44" s="25"/>
    </row>
    <row r="45" spans="1:9">
      <c r="A45" s="29"/>
      <c r="B45" s="13" t="s">
        <v>463</v>
      </c>
      <c r="C45" s="42">
        <v>6</v>
      </c>
      <c r="D45" s="29"/>
      <c r="E45" s="72">
        <v>6</v>
      </c>
      <c r="F45" s="29"/>
      <c r="G45" s="69">
        <v>8</v>
      </c>
      <c r="H45" s="86">
        <v>288</v>
      </c>
      <c r="I45" s="13" t="s">
        <v>464</v>
      </c>
    </row>
    <row r="46" spans="1:9">
      <c r="A46" s="29"/>
      <c r="B46" s="46" t="s">
        <v>217</v>
      </c>
      <c r="C46" s="29"/>
      <c r="D46" s="29"/>
      <c r="E46" s="29"/>
      <c r="F46" s="29"/>
      <c r="G46" s="29"/>
      <c r="H46" s="68">
        <v>288</v>
      </c>
      <c r="I46" s="46" t="s">
        <v>464</v>
      </c>
    </row>
    <row r="47" spans="1:9" ht="89.25">
      <c r="A47" s="69">
        <v>14.07</v>
      </c>
      <c r="B47" s="25" t="s">
        <v>465</v>
      </c>
      <c r="C47" s="25"/>
      <c r="D47" s="25"/>
      <c r="E47" s="25"/>
      <c r="F47" s="25"/>
      <c r="G47" s="25"/>
      <c r="H47" s="25"/>
      <c r="I47" s="25"/>
    </row>
    <row r="48" spans="1:9" ht="25.5">
      <c r="A48" s="29"/>
      <c r="B48" s="29"/>
      <c r="C48" s="42">
        <v>2</v>
      </c>
      <c r="D48" s="29"/>
      <c r="E48" s="72">
        <v>36</v>
      </c>
      <c r="F48" s="29"/>
      <c r="G48" s="29"/>
      <c r="H48" s="52">
        <v>72</v>
      </c>
      <c r="I48" s="13" t="s">
        <v>88</v>
      </c>
    </row>
    <row r="49" spans="1:9" ht="25.5">
      <c r="A49" s="29"/>
      <c r="B49" s="46" t="s">
        <v>217</v>
      </c>
      <c r="C49" s="29"/>
      <c r="D49" s="29"/>
      <c r="E49" s="29"/>
      <c r="F49" s="29"/>
      <c r="G49" s="29"/>
      <c r="H49" s="68">
        <v>72</v>
      </c>
      <c r="I49" s="46" t="s">
        <v>88</v>
      </c>
    </row>
  </sheetData>
  <mergeCells count="7">
    <mergeCell ref="A1:I1"/>
    <mergeCell ref="A2:A3"/>
    <mergeCell ref="B2:B3"/>
    <mergeCell ref="C2:C3"/>
    <mergeCell ref="E2:G2"/>
    <mergeCell ref="H2:H3"/>
    <mergeCell ref="I2: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workbookViewId="0">
      <selection activeCell="A34" sqref="A34:H34"/>
    </sheetView>
  </sheetViews>
  <sheetFormatPr defaultRowHeight="12.75"/>
  <cols>
    <col min="1" max="1" width="4.6640625" style="12"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ht="12" customHeight="1">
      <c r="A1" s="158" t="s">
        <v>11</v>
      </c>
      <c r="B1" s="158"/>
      <c r="C1" s="158"/>
      <c r="D1" s="158"/>
      <c r="E1" s="158"/>
      <c r="F1" s="158"/>
      <c r="G1" s="158"/>
    </row>
    <row r="2" spans="1:7" ht="13.5" customHeight="1">
      <c r="A2" s="158" t="s">
        <v>14</v>
      </c>
      <c r="B2" s="158"/>
      <c r="C2" s="158"/>
      <c r="D2" s="158"/>
      <c r="E2" s="158"/>
      <c r="F2" s="158"/>
      <c r="G2" s="158"/>
    </row>
    <row r="3" spans="1:7" ht="27" customHeight="1">
      <c r="A3" s="162" t="s">
        <v>30</v>
      </c>
      <c r="B3" s="162"/>
      <c r="C3" s="162"/>
      <c r="D3" s="163" t="s">
        <v>12</v>
      </c>
      <c r="E3" s="163"/>
      <c r="F3" s="163"/>
      <c r="G3" s="163"/>
    </row>
    <row r="4" spans="1:7" ht="25.5">
      <c r="A4" s="25" t="s">
        <v>31</v>
      </c>
      <c r="B4" s="17" t="s">
        <v>32</v>
      </c>
      <c r="C4" s="22" t="s">
        <v>33</v>
      </c>
      <c r="D4" s="26" t="s">
        <v>34</v>
      </c>
      <c r="E4" s="27" t="s">
        <v>35</v>
      </c>
      <c r="F4" s="19" t="s">
        <v>36</v>
      </c>
      <c r="G4" s="28" t="s">
        <v>37</v>
      </c>
    </row>
    <row r="5" spans="1:7">
      <c r="A5" s="2">
        <v>1</v>
      </c>
      <c r="B5" s="29"/>
      <c r="C5" s="19" t="s">
        <v>38</v>
      </c>
      <c r="D5" s="29"/>
      <c r="E5" s="29"/>
      <c r="F5" s="29"/>
      <c r="G5" s="29"/>
    </row>
    <row r="6" spans="1:7" ht="89.25">
      <c r="A6" s="30">
        <v>1.01</v>
      </c>
      <c r="B6" s="25"/>
      <c r="C6" s="25" t="s">
        <v>39</v>
      </c>
      <c r="D6" s="25"/>
      <c r="E6" s="25"/>
      <c r="F6" s="25"/>
      <c r="G6" s="25"/>
    </row>
    <row r="7" spans="1:7">
      <c r="A7" s="29"/>
      <c r="B7" s="31" t="s">
        <v>40</v>
      </c>
      <c r="C7" s="13" t="s">
        <v>15</v>
      </c>
      <c r="D7" s="1">
        <v>21500</v>
      </c>
      <c r="E7" s="32" t="s">
        <v>41</v>
      </c>
      <c r="F7" s="1">
        <v>0</v>
      </c>
      <c r="G7" s="33">
        <f>+D7*F7</f>
        <v>0</v>
      </c>
    </row>
    <row r="8" spans="1:7" ht="9" customHeight="1">
      <c r="A8" s="29"/>
      <c r="B8" s="29"/>
      <c r="C8" s="29"/>
      <c r="D8" s="29"/>
      <c r="E8" s="29"/>
      <c r="F8" s="29"/>
      <c r="G8" s="29"/>
    </row>
    <row r="9" spans="1:7" ht="63.75">
      <c r="A9" s="30">
        <v>1.02</v>
      </c>
      <c r="B9" s="25"/>
      <c r="C9" s="25" t="s">
        <v>42</v>
      </c>
      <c r="D9" s="25"/>
      <c r="E9" s="25"/>
      <c r="F9" s="25"/>
      <c r="G9" s="25"/>
    </row>
    <row r="10" spans="1:7">
      <c r="A10" s="29"/>
      <c r="B10" s="31" t="s">
        <v>40</v>
      </c>
      <c r="C10" s="13" t="s">
        <v>15</v>
      </c>
      <c r="D10" s="1">
        <v>35609.760000000002</v>
      </c>
      <c r="E10" s="32" t="s">
        <v>43</v>
      </c>
      <c r="F10" s="1">
        <v>0</v>
      </c>
      <c r="G10" s="33">
        <f>+D10*F10</f>
        <v>0</v>
      </c>
    </row>
    <row r="11" spans="1:7" ht="9" customHeight="1">
      <c r="A11" s="29"/>
      <c r="B11" s="29"/>
      <c r="C11" s="29"/>
      <c r="D11" s="29"/>
      <c r="E11" s="29"/>
      <c r="F11" s="29"/>
      <c r="G11" s="29"/>
    </row>
    <row r="12" spans="1:7" ht="63.75">
      <c r="A12" s="34">
        <v>1.04</v>
      </c>
      <c r="B12" s="25"/>
      <c r="C12" s="25" t="s">
        <v>44</v>
      </c>
      <c r="D12" s="25"/>
      <c r="E12" s="25"/>
      <c r="F12" s="25"/>
      <c r="G12" s="25"/>
    </row>
    <row r="13" spans="1:7">
      <c r="A13" s="29"/>
      <c r="B13" s="31" t="s">
        <v>40</v>
      </c>
      <c r="C13" s="13" t="s">
        <v>15</v>
      </c>
      <c r="D13" s="1">
        <v>49109.33</v>
      </c>
      <c r="E13" s="32" t="s">
        <v>43</v>
      </c>
      <c r="F13" s="1">
        <v>0</v>
      </c>
      <c r="G13" s="33">
        <f>+D13*F13</f>
        <v>0</v>
      </c>
    </row>
    <row r="14" spans="1:7" ht="9" customHeight="1">
      <c r="A14" s="29"/>
      <c r="B14" s="29"/>
      <c r="C14" s="29"/>
      <c r="D14" s="29"/>
      <c r="E14" s="29"/>
      <c r="F14" s="29"/>
      <c r="G14" s="29"/>
    </row>
    <row r="15" spans="1:7" ht="51">
      <c r="A15" s="30">
        <v>1.05</v>
      </c>
      <c r="B15" s="14"/>
      <c r="C15" s="25" t="s">
        <v>45</v>
      </c>
      <c r="D15" s="14"/>
      <c r="E15" s="14"/>
      <c r="F15" s="14"/>
      <c r="G15" s="14"/>
    </row>
    <row r="16" spans="1:7">
      <c r="A16" s="29"/>
      <c r="B16" s="31" t="s">
        <v>40</v>
      </c>
      <c r="C16" s="13" t="s">
        <v>15</v>
      </c>
      <c r="D16" s="1">
        <v>49500</v>
      </c>
      <c r="E16" s="32" t="s">
        <v>43</v>
      </c>
      <c r="F16" s="1">
        <v>0</v>
      </c>
      <c r="G16" s="33">
        <f>+D16*F16</f>
        <v>0</v>
      </c>
    </row>
    <row r="17" spans="1:7" ht="9" customHeight="1">
      <c r="A17" s="29"/>
      <c r="B17" s="29"/>
      <c r="C17" s="29"/>
      <c r="D17" s="29"/>
      <c r="E17" s="29"/>
      <c r="F17" s="29"/>
      <c r="G17" s="29"/>
    </row>
    <row r="18" spans="1:7" ht="38.25">
      <c r="A18" s="30">
        <v>1.06</v>
      </c>
      <c r="B18" s="14"/>
      <c r="C18" s="25" t="s">
        <v>46</v>
      </c>
      <c r="D18" s="14"/>
      <c r="E18" s="14"/>
      <c r="F18" s="14"/>
      <c r="G18" s="14"/>
    </row>
    <row r="19" spans="1:7">
      <c r="A19" s="29"/>
      <c r="B19" s="31" t="s">
        <v>40</v>
      </c>
      <c r="C19" s="13" t="s">
        <v>15</v>
      </c>
      <c r="D19" s="1">
        <v>37420</v>
      </c>
      <c r="E19" s="32" t="s">
        <v>41</v>
      </c>
      <c r="F19" s="1">
        <v>0</v>
      </c>
      <c r="G19" s="33">
        <f>+D19*F19</f>
        <v>0</v>
      </c>
    </row>
    <row r="20" spans="1:7" ht="25.5">
      <c r="A20" s="2">
        <v>2</v>
      </c>
      <c r="B20" s="29"/>
      <c r="C20" s="19" t="s">
        <v>47</v>
      </c>
      <c r="D20" s="29"/>
      <c r="E20" s="29"/>
      <c r="F20" s="29"/>
      <c r="G20" s="29"/>
    </row>
    <row r="21" spans="1:7" ht="76.5">
      <c r="A21" s="30">
        <v>2.0099999999999998</v>
      </c>
      <c r="B21" s="25"/>
      <c r="C21" s="36" t="s">
        <v>48</v>
      </c>
      <c r="D21" s="25"/>
      <c r="E21" s="25"/>
      <c r="F21" s="25"/>
      <c r="G21" s="25"/>
    </row>
    <row r="22" spans="1:7">
      <c r="A22" s="29"/>
      <c r="B22" s="31" t="s">
        <v>40</v>
      </c>
      <c r="C22" s="13" t="s">
        <v>15</v>
      </c>
      <c r="D22" s="1">
        <v>1978.32</v>
      </c>
      <c r="E22" s="32" t="s">
        <v>43</v>
      </c>
      <c r="F22" s="1">
        <v>0</v>
      </c>
      <c r="G22" s="33">
        <f>+D22*F22</f>
        <v>0</v>
      </c>
    </row>
    <row r="23" spans="1:7" ht="9" customHeight="1">
      <c r="A23" s="29"/>
      <c r="B23" s="29"/>
      <c r="C23" s="29"/>
      <c r="D23" s="29"/>
      <c r="E23" s="29"/>
      <c r="F23" s="29"/>
      <c r="G23" s="29"/>
    </row>
    <row r="24" spans="1:7">
      <c r="A24" s="2">
        <v>3</v>
      </c>
      <c r="B24" s="29"/>
      <c r="C24" s="19" t="s">
        <v>49</v>
      </c>
      <c r="D24" s="29"/>
      <c r="E24" s="29"/>
      <c r="F24" s="29"/>
      <c r="G24" s="29"/>
    </row>
    <row r="25" spans="1:7" ht="127.5">
      <c r="A25" s="34">
        <v>3.01</v>
      </c>
      <c r="B25" s="25"/>
      <c r="C25" s="25" t="s">
        <v>50</v>
      </c>
      <c r="D25" s="25"/>
      <c r="E25" s="25"/>
      <c r="F25" s="25"/>
      <c r="G25" s="25"/>
    </row>
    <row r="26" spans="1:7">
      <c r="A26" s="29"/>
      <c r="B26" s="31" t="s">
        <v>40</v>
      </c>
      <c r="C26" s="13" t="s">
        <v>15</v>
      </c>
      <c r="D26" s="35">
        <v>72.22</v>
      </c>
      <c r="E26" s="32" t="s">
        <v>51</v>
      </c>
      <c r="F26" s="33">
        <v>0</v>
      </c>
      <c r="G26" s="33">
        <f>+D26*F26</f>
        <v>0</v>
      </c>
    </row>
    <row r="27" spans="1:7">
      <c r="A27" s="29"/>
      <c r="B27" s="31" t="s">
        <v>40</v>
      </c>
      <c r="C27" s="13" t="s">
        <v>52</v>
      </c>
      <c r="D27" s="35">
        <v>4.601</v>
      </c>
      <c r="E27" s="32" t="s">
        <v>51</v>
      </c>
      <c r="F27" s="33">
        <v>0</v>
      </c>
      <c r="G27" s="33">
        <f>+D27*F27</f>
        <v>0</v>
      </c>
    </row>
    <row r="28" spans="1:7" ht="9" customHeight="1">
      <c r="A28" s="29"/>
      <c r="B28" s="29"/>
      <c r="C28" s="29"/>
      <c r="D28" s="29"/>
      <c r="E28" s="29"/>
      <c r="F28" s="29"/>
      <c r="G28" s="29"/>
    </row>
    <row r="29" spans="1:7" ht="76.5">
      <c r="A29" s="30">
        <v>3.02</v>
      </c>
      <c r="B29" s="25"/>
      <c r="C29" s="25" t="s">
        <v>53</v>
      </c>
      <c r="D29" s="25"/>
      <c r="E29" s="25"/>
      <c r="F29" s="25"/>
      <c r="G29" s="25"/>
    </row>
    <row r="30" spans="1:7">
      <c r="A30" s="29"/>
      <c r="B30" s="31" t="s">
        <v>40</v>
      </c>
      <c r="C30" s="13" t="s">
        <v>15</v>
      </c>
      <c r="D30" s="1">
        <v>2246.96</v>
      </c>
      <c r="E30" s="32" t="s">
        <v>41</v>
      </c>
      <c r="F30" s="33">
        <v>0</v>
      </c>
      <c r="G30" s="33">
        <f>+D30*F30</f>
        <v>0</v>
      </c>
    </row>
    <row r="31" spans="1:7">
      <c r="A31" s="29"/>
      <c r="B31" s="31" t="s">
        <v>40</v>
      </c>
      <c r="C31" s="13" t="s">
        <v>52</v>
      </c>
      <c r="D31" s="1">
        <v>42</v>
      </c>
      <c r="E31" s="32" t="s">
        <v>41</v>
      </c>
      <c r="F31" s="33">
        <v>0</v>
      </c>
      <c r="G31" s="33">
        <f>+D31*F31</f>
        <v>0</v>
      </c>
    </row>
    <row r="32" spans="1:7" ht="25.5">
      <c r="A32" s="2">
        <v>4</v>
      </c>
      <c r="B32" s="14"/>
      <c r="C32" s="19" t="s">
        <v>54</v>
      </c>
      <c r="D32" s="14"/>
      <c r="E32" s="14"/>
      <c r="F32" s="14"/>
      <c r="G32" s="14"/>
    </row>
    <row r="33" spans="1:8">
      <c r="A33" s="128"/>
      <c r="B33" s="129"/>
      <c r="C33" s="130"/>
      <c r="D33" s="129"/>
      <c r="E33" s="129"/>
      <c r="F33" s="129"/>
      <c r="G33" s="129">
        <f>SUM(G5:G32)</f>
        <v>0</v>
      </c>
    </row>
    <row r="34" spans="1:8">
      <c r="A34" s="164" t="s">
        <v>55</v>
      </c>
      <c r="B34" s="164"/>
      <c r="C34" s="164"/>
      <c r="D34" s="164"/>
      <c r="E34" s="164"/>
      <c r="F34" s="164"/>
      <c r="G34" s="164"/>
      <c r="H34" s="164"/>
    </row>
  </sheetData>
  <mergeCells count="5">
    <mergeCell ref="A1:G1"/>
    <mergeCell ref="A3:C3"/>
    <mergeCell ref="D3:G3"/>
    <mergeCell ref="A34:H34"/>
    <mergeCell ref="A2:G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98"/>
  <sheetViews>
    <sheetView topLeftCell="A85" workbookViewId="0">
      <selection activeCell="B90" sqref="B90"/>
    </sheetView>
  </sheetViews>
  <sheetFormatPr defaultRowHeight="12.75"/>
  <cols>
    <col min="1" max="1" width="5.5" style="12" customWidth="1"/>
    <col min="2" max="2" width="47.33203125" style="12" customWidth="1"/>
    <col min="3" max="4" width="4.83203125" style="12" customWidth="1"/>
    <col min="5" max="5" width="8.5" style="12" customWidth="1"/>
    <col min="6" max="6" width="6.6640625" style="12" customWidth="1"/>
    <col min="7" max="7" width="14" style="12" customWidth="1"/>
    <col min="8" max="8" width="8.5" style="12" customWidth="1"/>
    <col min="9" max="9" width="5.83203125" style="12" customWidth="1"/>
    <col min="10" max="10" width="13.33203125" style="12" customWidth="1"/>
    <col min="11" max="16384" width="9.33203125" style="12"/>
  </cols>
  <sheetData>
    <row r="1" spans="1:10" ht="12.75" customHeight="1">
      <c r="A1" s="158" t="s">
        <v>11</v>
      </c>
      <c r="B1" s="158"/>
      <c r="C1" s="158"/>
      <c r="D1" s="158"/>
      <c r="E1" s="158"/>
      <c r="F1" s="158"/>
      <c r="G1" s="158"/>
      <c r="H1" s="158"/>
      <c r="I1" s="158"/>
      <c r="J1" s="127"/>
    </row>
    <row r="2" spans="1:10" ht="39" customHeight="1">
      <c r="A2" s="224" t="s">
        <v>466</v>
      </c>
      <c r="B2" s="224"/>
      <c r="C2" s="224"/>
      <c r="D2" s="224"/>
      <c r="E2" s="224"/>
      <c r="F2" s="224"/>
      <c r="G2" s="224"/>
      <c r="H2" s="224"/>
      <c r="I2" s="224"/>
      <c r="J2" s="224"/>
    </row>
    <row r="3" spans="1:10">
      <c r="A3" s="194" t="s">
        <v>450</v>
      </c>
      <c r="B3" s="196" t="s">
        <v>210</v>
      </c>
      <c r="C3" s="194" t="s">
        <v>148</v>
      </c>
      <c r="D3" s="225"/>
      <c r="E3" s="175" t="s">
        <v>467</v>
      </c>
      <c r="F3" s="176"/>
      <c r="G3" s="177"/>
      <c r="H3" s="227" t="s">
        <v>34</v>
      </c>
      <c r="I3" s="194" t="s">
        <v>35</v>
      </c>
    </row>
    <row r="4" spans="1:10">
      <c r="A4" s="195"/>
      <c r="B4" s="197"/>
      <c r="C4" s="195"/>
      <c r="D4" s="226"/>
      <c r="E4" s="27" t="s">
        <v>212</v>
      </c>
      <c r="F4" s="27" t="s">
        <v>213</v>
      </c>
      <c r="G4" s="27" t="s">
        <v>214</v>
      </c>
      <c r="H4" s="228"/>
      <c r="I4" s="195"/>
    </row>
    <row r="5" spans="1:10" ht="165.75">
      <c r="A5" s="66">
        <v>1.01</v>
      </c>
      <c r="B5" s="25" t="s">
        <v>468</v>
      </c>
      <c r="C5" s="25"/>
      <c r="D5" s="25"/>
      <c r="E5" s="25"/>
      <c r="F5" s="25"/>
      <c r="G5" s="25"/>
      <c r="H5" s="25"/>
      <c r="I5" s="25"/>
    </row>
    <row r="6" spans="1:10">
      <c r="A6" s="29"/>
      <c r="B6" s="29"/>
      <c r="C6" s="29"/>
      <c r="D6" s="29"/>
      <c r="E6" s="29"/>
      <c r="F6" s="29"/>
      <c r="G6" s="29"/>
      <c r="H6" s="29"/>
      <c r="I6" s="29"/>
    </row>
    <row r="7" spans="1:10" ht="25.5">
      <c r="A7" s="27" t="s">
        <v>213</v>
      </c>
      <c r="B7" s="25" t="s">
        <v>469</v>
      </c>
      <c r="C7" s="14"/>
      <c r="D7" s="14"/>
      <c r="E7" s="14"/>
      <c r="F7" s="14"/>
      <c r="G7" s="14"/>
      <c r="H7" s="14"/>
      <c r="I7" s="14"/>
    </row>
    <row r="8" spans="1:10">
      <c r="A8" s="29"/>
      <c r="B8" s="29"/>
      <c r="C8" s="43">
        <v>10</v>
      </c>
      <c r="D8" s="119">
        <v>12</v>
      </c>
      <c r="E8" s="78">
        <v>12</v>
      </c>
      <c r="F8" s="120">
        <v>0.66700000000000004</v>
      </c>
      <c r="G8" s="78">
        <v>0.45400000000000001</v>
      </c>
      <c r="H8" s="52">
        <v>435.67</v>
      </c>
      <c r="I8" s="32" t="s">
        <v>268</v>
      </c>
    </row>
    <row r="9" spans="1:10">
      <c r="A9" s="29"/>
      <c r="B9" s="36" t="s">
        <v>282</v>
      </c>
      <c r="C9" s="43">
        <v>10</v>
      </c>
      <c r="D9" s="119">
        <v>24</v>
      </c>
      <c r="E9" s="78">
        <v>3.25</v>
      </c>
      <c r="F9" s="120">
        <v>0.375</v>
      </c>
      <c r="G9" s="78">
        <v>0.45400000000000001</v>
      </c>
      <c r="H9" s="52">
        <v>132.68</v>
      </c>
      <c r="I9" s="32" t="s">
        <v>268</v>
      </c>
    </row>
    <row r="10" spans="1:10">
      <c r="A10" s="29"/>
      <c r="B10" s="29"/>
      <c r="C10" s="29"/>
      <c r="D10" s="29"/>
      <c r="E10" s="29"/>
      <c r="F10" s="29"/>
      <c r="G10" s="27" t="s">
        <v>298</v>
      </c>
      <c r="H10" s="68">
        <v>568.35</v>
      </c>
      <c r="I10" s="27" t="s">
        <v>268</v>
      </c>
    </row>
    <row r="11" spans="1:10">
      <c r="A11" s="27" t="s">
        <v>303</v>
      </c>
      <c r="B11" s="19" t="s">
        <v>304</v>
      </c>
      <c r="C11" s="29"/>
      <c r="D11" s="29"/>
      <c r="E11" s="29"/>
      <c r="F11" s="29"/>
      <c r="G11" s="29"/>
      <c r="H11" s="29"/>
      <c r="I11" s="29"/>
    </row>
    <row r="12" spans="1:10">
      <c r="A12" s="29"/>
      <c r="B12" s="29"/>
      <c r="C12" s="42">
        <v>2</v>
      </c>
      <c r="D12" s="29"/>
      <c r="E12" s="78">
        <v>360.28100000000001</v>
      </c>
      <c r="F12" s="120">
        <v>5</v>
      </c>
      <c r="G12" s="78">
        <v>0.45400000000000001</v>
      </c>
      <c r="H12" s="52">
        <v>1634.24</v>
      </c>
      <c r="I12" s="32" t="s">
        <v>268</v>
      </c>
    </row>
    <row r="13" spans="1:10">
      <c r="A13" s="29"/>
      <c r="B13" s="29"/>
      <c r="C13" s="29"/>
      <c r="D13" s="29"/>
      <c r="E13" s="29"/>
      <c r="F13" s="198" t="s">
        <v>305</v>
      </c>
      <c r="G13" s="200"/>
      <c r="H13" s="68">
        <v>1634.24</v>
      </c>
      <c r="I13" s="27" t="s">
        <v>268</v>
      </c>
    </row>
    <row r="14" spans="1:10">
      <c r="A14" s="29"/>
      <c r="B14" s="29"/>
      <c r="C14" s="29"/>
      <c r="D14" s="29"/>
      <c r="E14" s="29"/>
      <c r="F14" s="178"/>
      <c r="G14" s="180"/>
      <c r="H14" s="29"/>
      <c r="I14" s="29"/>
    </row>
    <row r="15" spans="1:10">
      <c r="A15" s="27" t="s">
        <v>306</v>
      </c>
      <c r="B15" s="19" t="s">
        <v>310</v>
      </c>
      <c r="C15" s="29"/>
      <c r="D15" s="29"/>
      <c r="E15" s="29"/>
      <c r="F15" s="29"/>
      <c r="G15" s="29"/>
      <c r="H15" s="29"/>
      <c r="I15" s="29"/>
    </row>
    <row r="16" spans="1:10">
      <c r="A16" s="29"/>
      <c r="B16" s="29"/>
      <c r="C16" s="42">
        <v>2</v>
      </c>
      <c r="D16" s="84">
        <v>4</v>
      </c>
      <c r="E16" s="42">
        <v>70</v>
      </c>
      <c r="F16" s="120">
        <v>0.66700000000000004</v>
      </c>
      <c r="G16" s="78">
        <v>0.45400000000000001</v>
      </c>
      <c r="H16" s="52">
        <v>169.43</v>
      </c>
      <c r="I16" s="32" t="s">
        <v>268</v>
      </c>
    </row>
    <row r="17" spans="1:9">
      <c r="A17" s="29"/>
      <c r="B17" s="13" t="s">
        <v>312</v>
      </c>
      <c r="C17" s="42">
        <v>93</v>
      </c>
      <c r="D17" s="29"/>
      <c r="E17" s="71">
        <v>3.5</v>
      </c>
      <c r="F17" s="120">
        <v>0.375</v>
      </c>
      <c r="G17" s="78">
        <v>0.45400000000000001</v>
      </c>
      <c r="H17" s="52">
        <v>55.57</v>
      </c>
      <c r="I17" s="32" t="s">
        <v>268</v>
      </c>
    </row>
    <row r="18" spans="1:9">
      <c r="A18" s="29"/>
      <c r="B18" s="29"/>
      <c r="C18" s="29"/>
      <c r="D18" s="29"/>
      <c r="E18" s="29"/>
      <c r="F18" s="198" t="s">
        <v>323</v>
      </c>
      <c r="G18" s="200"/>
      <c r="H18" s="68">
        <v>224.99</v>
      </c>
      <c r="I18" s="27" t="s">
        <v>268</v>
      </c>
    </row>
    <row r="19" spans="1:9">
      <c r="A19" s="27" t="s">
        <v>309</v>
      </c>
      <c r="B19" s="19" t="s">
        <v>325</v>
      </c>
      <c r="C19" s="29"/>
      <c r="D19" s="29"/>
      <c r="E19" s="29"/>
      <c r="F19" s="29"/>
      <c r="G19" s="29"/>
      <c r="H19" s="29"/>
      <c r="I19" s="29"/>
    </row>
    <row r="20" spans="1:9">
      <c r="A20" s="29"/>
      <c r="B20" s="13" t="s">
        <v>326</v>
      </c>
      <c r="C20" s="42">
        <v>1</v>
      </c>
      <c r="D20" s="29"/>
      <c r="E20" s="69">
        <v>726</v>
      </c>
      <c r="F20" s="120">
        <v>6.6</v>
      </c>
      <c r="G20" s="78">
        <v>0.45400000000000001</v>
      </c>
      <c r="H20" s="52">
        <v>2173.4699999999998</v>
      </c>
      <c r="I20" s="32" t="s">
        <v>268</v>
      </c>
    </row>
    <row r="21" spans="1:9">
      <c r="A21" s="29"/>
      <c r="B21" s="29"/>
      <c r="C21" s="29"/>
      <c r="D21" s="29"/>
      <c r="E21" s="29"/>
      <c r="F21" s="198" t="s">
        <v>327</v>
      </c>
      <c r="G21" s="200"/>
      <c r="H21" s="68">
        <v>2173.4699999999998</v>
      </c>
      <c r="I21" s="27" t="s">
        <v>268</v>
      </c>
    </row>
    <row r="22" spans="1:9">
      <c r="A22" s="29"/>
      <c r="B22" s="29"/>
      <c r="C22" s="29"/>
      <c r="D22" s="29"/>
      <c r="E22" s="29"/>
      <c r="F22" s="188" t="s">
        <v>470</v>
      </c>
      <c r="G22" s="189"/>
      <c r="H22" s="52">
        <v>4601.05</v>
      </c>
      <c r="I22" s="32" t="s">
        <v>268</v>
      </c>
    </row>
    <row r="23" spans="1:9">
      <c r="A23" s="14"/>
      <c r="B23" s="14"/>
      <c r="C23" s="14"/>
      <c r="D23" s="14"/>
      <c r="E23" s="14"/>
      <c r="F23" s="175" t="s">
        <v>329</v>
      </c>
      <c r="G23" s="177"/>
      <c r="H23" s="86">
        <v>4.601</v>
      </c>
      <c r="I23" s="32" t="s">
        <v>51</v>
      </c>
    </row>
    <row r="24" spans="1:9">
      <c r="A24" s="29"/>
      <c r="B24" s="46" t="s">
        <v>217</v>
      </c>
      <c r="C24" s="29"/>
      <c r="D24" s="29"/>
      <c r="E24" s="29"/>
      <c r="F24" s="178"/>
      <c r="G24" s="180"/>
      <c r="H24" s="87">
        <v>4.601</v>
      </c>
      <c r="I24" s="27" t="s">
        <v>51</v>
      </c>
    </row>
    <row r="25" spans="1:9">
      <c r="A25" s="29"/>
      <c r="B25" s="29"/>
      <c r="C25" s="29"/>
      <c r="D25" s="29"/>
      <c r="E25" s="29"/>
      <c r="F25" s="178"/>
      <c r="G25" s="180"/>
      <c r="H25" s="29"/>
      <c r="I25" s="121"/>
    </row>
    <row r="26" spans="1:9" ht="76.5">
      <c r="A26" s="66">
        <v>3.03</v>
      </c>
      <c r="B26" s="25" t="s">
        <v>471</v>
      </c>
      <c r="C26" s="25"/>
      <c r="D26" s="25"/>
      <c r="E26" s="25"/>
      <c r="F26" s="25"/>
      <c r="G26" s="25"/>
      <c r="H26" s="25"/>
      <c r="I26" s="25"/>
    </row>
    <row r="27" spans="1:9">
      <c r="A27" s="29"/>
      <c r="B27" s="29"/>
      <c r="C27" s="221" t="s">
        <v>472</v>
      </c>
      <c r="D27" s="222"/>
      <c r="E27" s="222"/>
      <c r="F27" s="222"/>
      <c r="G27" s="223"/>
      <c r="H27" s="29"/>
      <c r="I27" s="29"/>
    </row>
    <row r="28" spans="1:9">
      <c r="A28" s="29"/>
      <c r="B28" s="36" t="s">
        <v>473</v>
      </c>
      <c r="C28" s="42">
        <v>2</v>
      </c>
      <c r="D28" s="29"/>
      <c r="E28" s="69">
        <v>3</v>
      </c>
      <c r="F28" s="122">
        <v>7</v>
      </c>
      <c r="G28" s="29"/>
      <c r="H28" s="52">
        <v>42</v>
      </c>
      <c r="I28" s="32" t="s">
        <v>41</v>
      </c>
    </row>
    <row r="29" spans="1:9">
      <c r="A29" s="29"/>
      <c r="B29" s="19" t="s">
        <v>217</v>
      </c>
      <c r="C29" s="29"/>
      <c r="D29" s="29"/>
      <c r="E29" s="29"/>
      <c r="F29" s="29"/>
      <c r="G29" s="29"/>
      <c r="H29" s="68">
        <v>42</v>
      </c>
      <c r="I29" s="27" t="s">
        <v>41</v>
      </c>
    </row>
    <row r="30" spans="1:9">
      <c r="A30" s="29"/>
      <c r="B30" s="29"/>
      <c r="C30" s="29"/>
      <c r="D30" s="29"/>
      <c r="E30" s="29"/>
      <c r="F30" s="29"/>
      <c r="G30" s="29"/>
      <c r="H30" s="29"/>
      <c r="I30" s="29"/>
    </row>
    <row r="31" spans="1:9" ht="63.75">
      <c r="A31" s="66">
        <v>3.04</v>
      </c>
      <c r="B31" s="25" t="s">
        <v>474</v>
      </c>
      <c r="C31" s="25"/>
      <c r="D31" s="25"/>
      <c r="E31" s="25"/>
      <c r="F31" s="25"/>
      <c r="G31" s="25"/>
      <c r="H31" s="25"/>
      <c r="I31" s="25"/>
    </row>
    <row r="32" spans="1:9">
      <c r="A32" s="29"/>
      <c r="B32" s="36" t="s">
        <v>351</v>
      </c>
      <c r="C32" s="29"/>
      <c r="D32" s="29"/>
      <c r="E32" s="29"/>
      <c r="F32" s="29"/>
      <c r="G32" s="29"/>
      <c r="H32" s="29"/>
      <c r="I32" s="29"/>
    </row>
    <row r="33" spans="1:9">
      <c r="A33" s="29"/>
      <c r="B33" s="13" t="s">
        <v>475</v>
      </c>
      <c r="C33" s="42">
        <v>2</v>
      </c>
      <c r="D33" s="29"/>
      <c r="E33" s="69">
        <v>70</v>
      </c>
      <c r="F33" s="72">
        <v>0.75</v>
      </c>
      <c r="G33" s="69">
        <v>8</v>
      </c>
      <c r="H33" s="52">
        <v>840</v>
      </c>
      <c r="I33" s="32" t="s">
        <v>43</v>
      </c>
    </row>
    <row r="34" spans="1:9">
      <c r="A34" s="29"/>
      <c r="B34" s="13" t="s">
        <v>476</v>
      </c>
      <c r="C34" s="42">
        <v>1</v>
      </c>
      <c r="D34" s="29"/>
      <c r="E34" s="69">
        <v>669</v>
      </c>
      <c r="F34" s="72">
        <v>0.75</v>
      </c>
      <c r="G34" s="69">
        <v>4</v>
      </c>
      <c r="H34" s="52">
        <v>2007</v>
      </c>
      <c r="I34" s="32" t="s">
        <v>43</v>
      </c>
    </row>
    <row r="35" spans="1:9">
      <c r="A35" s="29"/>
      <c r="B35" s="13" t="s">
        <v>477</v>
      </c>
      <c r="C35" s="42">
        <v>1</v>
      </c>
      <c r="D35" s="29"/>
      <c r="E35" s="69">
        <v>366</v>
      </c>
      <c r="F35" s="72">
        <v>0.75</v>
      </c>
      <c r="G35" s="69">
        <v>4</v>
      </c>
      <c r="H35" s="52">
        <v>1098</v>
      </c>
      <c r="I35" s="32" t="s">
        <v>43</v>
      </c>
    </row>
    <row r="36" spans="1:9">
      <c r="A36" s="29"/>
      <c r="B36" s="29"/>
      <c r="C36" s="29"/>
      <c r="D36" s="29"/>
      <c r="E36" s="29"/>
      <c r="F36" s="198" t="s">
        <v>352</v>
      </c>
      <c r="G36" s="200"/>
      <c r="H36" s="68">
        <v>3945</v>
      </c>
      <c r="I36" s="27" t="s">
        <v>43</v>
      </c>
    </row>
    <row r="37" spans="1:9">
      <c r="A37" s="29"/>
      <c r="B37" s="13" t="s">
        <v>353</v>
      </c>
      <c r="C37" s="29"/>
      <c r="D37" s="29"/>
      <c r="E37" s="29"/>
      <c r="F37" s="29"/>
      <c r="G37" s="29"/>
      <c r="H37" s="29"/>
      <c r="I37" s="29"/>
    </row>
    <row r="38" spans="1:9">
      <c r="A38" s="29"/>
      <c r="B38" s="13" t="s">
        <v>478</v>
      </c>
      <c r="C38" s="42">
        <v>4</v>
      </c>
      <c r="D38" s="29"/>
      <c r="E38" s="69">
        <v>1.5</v>
      </c>
      <c r="F38" s="72">
        <v>1.5</v>
      </c>
      <c r="G38" s="69">
        <v>8</v>
      </c>
      <c r="H38" s="52">
        <v>72</v>
      </c>
      <c r="I38" s="32" t="s">
        <v>43</v>
      </c>
    </row>
    <row r="39" spans="1:9">
      <c r="A39" s="29"/>
      <c r="B39" s="13" t="s">
        <v>479</v>
      </c>
      <c r="C39" s="29"/>
      <c r="D39" s="29"/>
      <c r="E39" s="29"/>
      <c r="F39" s="29"/>
      <c r="G39" s="29"/>
      <c r="H39" s="29"/>
      <c r="I39" s="29"/>
    </row>
    <row r="40" spans="1:9">
      <c r="A40" s="29"/>
      <c r="B40" s="13" t="s">
        <v>358</v>
      </c>
      <c r="C40" s="42">
        <v>1</v>
      </c>
      <c r="D40" s="29"/>
      <c r="E40" s="69">
        <v>3</v>
      </c>
      <c r="F40" s="72">
        <v>0.75</v>
      </c>
      <c r="G40" s="69">
        <v>7</v>
      </c>
      <c r="H40" s="52">
        <v>15.75</v>
      </c>
      <c r="I40" s="32" t="s">
        <v>43</v>
      </c>
    </row>
    <row r="41" spans="1:9">
      <c r="A41" s="29"/>
      <c r="B41" s="13" t="s">
        <v>365</v>
      </c>
      <c r="C41" s="42">
        <v>2</v>
      </c>
      <c r="D41" s="29"/>
      <c r="E41" s="69">
        <v>4</v>
      </c>
      <c r="F41" s="72">
        <v>0.75</v>
      </c>
      <c r="G41" s="69">
        <v>7</v>
      </c>
      <c r="H41" s="52">
        <v>42</v>
      </c>
      <c r="I41" s="32" t="s">
        <v>43</v>
      </c>
    </row>
    <row r="42" spans="1:9">
      <c r="A42" s="29"/>
      <c r="B42" s="29"/>
      <c r="C42" s="29"/>
      <c r="D42" s="29"/>
      <c r="E42" s="29"/>
      <c r="F42" s="198" t="s">
        <v>372</v>
      </c>
      <c r="G42" s="200"/>
      <c r="H42" s="68">
        <v>129.75</v>
      </c>
      <c r="I42" s="27" t="s">
        <v>43</v>
      </c>
    </row>
    <row r="43" spans="1:9">
      <c r="A43" s="29"/>
      <c r="B43" s="13" t="s">
        <v>217</v>
      </c>
      <c r="C43" s="29"/>
      <c r="D43" s="29"/>
      <c r="E43" s="29"/>
      <c r="F43" s="186" t="s">
        <v>373</v>
      </c>
      <c r="G43" s="187"/>
      <c r="H43" s="68">
        <v>3815.25</v>
      </c>
      <c r="I43" s="27" t="s">
        <v>43</v>
      </c>
    </row>
    <row r="44" spans="1:9">
      <c r="A44" s="29"/>
      <c r="B44" s="29"/>
      <c r="C44" s="29"/>
      <c r="D44" s="29"/>
      <c r="E44" s="29"/>
      <c r="F44" s="29"/>
      <c r="G44" s="29"/>
      <c r="H44" s="29"/>
      <c r="I44" s="29"/>
    </row>
    <row r="45" spans="1:9" ht="102">
      <c r="A45" s="123">
        <v>8.01</v>
      </c>
      <c r="B45" s="25" t="s">
        <v>480</v>
      </c>
      <c r="C45" s="25"/>
      <c r="D45" s="25"/>
      <c r="E45" s="25"/>
      <c r="F45" s="25"/>
      <c r="G45" s="25"/>
      <c r="H45" s="25"/>
      <c r="I45" s="25"/>
    </row>
    <row r="46" spans="1:9">
      <c r="A46" s="29"/>
      <c r="B46" s="124" t="s">
        <v>351</v>
      </c>
      <c r="C46" s="29"/>
      <c r="D46" s="29"/>
      <c r="E46" s="29"/>
      <c r="F46" s="29"/>
      <c r="G46" s="29"/>
      <c r="H46" s="29"/>
      <c r="I46" s="29"/>
    </row>
    <row r="47" spans="1:9">
      <c r="A47" s="29"/>
      <c r="B47" s="13" t="s">
        <v>481</v>
      </c>
      <c r="C47" s="42">
        <v>4</v>
      </c>
      <c r="D47" s="29"/>
      <c r="E47" s="69">
        <v>1.5</v>
      </c>
      <c r="F47" s="69">
        <v>1.5</v>
      </c>
      <c r="G47" s="125">
        <v>8</v>
      </c>
      <c r="H47" s="52">
        <v>72</v>
      </c>
      <c r="I47" s="32" t="s">
        <v>43</v>
      </c>
    </row>
    <row r="48" spans="1:9">
      <c r="A48" s="29"/>
      <c r="B48" s="13" t="s">
        <v>217</v>
      </c>
      <c r="C48" s="29"/>
      <c r="D48" s="29"/>
      <c r="E48" s="29"/>
      <c r="F48" s="29"/>
      <c r="G48" s="29"/>
      <c r="H48" s="68">
        <v>72</v>
      </c>
      <c r="I48" s="27" t="s">
        <v>43</v>
      </c>
    </row>
    <row r="49" spans="1:9" ht="102">
      <c r="A49" s="123">
        <v>8.02</v>
      </c>
      <c r="B49" s="25" t="s">
        <v>482</v>
      </c>
      <c r="C49" s="25"/>
      <c r="D49" s="25"/>
      <c r="E49" s="25"/>
      <c r="F49" s="25"/>
      <c r="G49" s="25"/>
      <c r="H49" s="25"/>
      <c r="I49" s="25"/>
    </row>
    <row r="50" spans="1:9">
      <c r="A50" s="29"/>
      <c r="B50" s="13" t="s">
        <v>483</v>
      </c>
      <c r="C50" s="29"/>
      <c r="D50" s="29"/>
      <c r="E50" s="29"/>
      <c r="F50" s="29"/>
      <c r="G50" s="29"/>
      <c r="H50" s="29"/>
      <c r="I50" s="29"/>
    </row>
    <row r="51" spans="1:9">
      <c r="A51" s="29"/>
      <c r="B51" s="13" t="s">
        <v>358</v>
      </c>
      <c r="C51" s="42">
        <v>1</v>
      </c>
      <c r="D51" s="29"/>
      <c r="E51" s="69">
        <v>3</v>
      </c>
      <c r="F51" s="69">
        <v>0.75</v>
      </c>
      <c r="G51" s="125">
        <v>0.75</v>
      </c>
      <c r="H51" s="52">
        <v>1.69</v>
      </c>
      <c r="I51" s="32" t="s">
        <v>43</v>
      </c>
    </row>
    <row r="52" spans="1:9">
      <c r="A52" s="29"/>
      <c r="B52" s="13" t="s">
        <v>365</v>
      </c>
      <c r="C52" s="42">
        <v>2</v>
      </c>
      <c r="D52" s="29"/>
      <c r="E52" s="69">
        <v>3</v>
      </c>
      <c r="F52" s="69">
        <v>0.75</v>
      </c>
      <c r="G52" s="125">
        <v>0.75</v>
      </c>
      <c r="H52" s="52">
        <v>3.38</v>
      </c>
      <c r="I52" s="32" t="s">
        <v>43</v>
      </c>
    </row>
    <row r="53" spans="1:9">
      <c r="A53" s="29"/>
      <c r="B53" s="46" t="s">
        <v>217</v>
      </c>
      <c r="C53" s="29"/>
      <c r="D53" s="29"/>
      <c r="E53" s="29"/>
      <c r="F53" s="29"/>
      <c r="G53" s="29"/>
      <c r="H53" s="68">
        <v>5.0599999999999996</v>
      </c>
      <c r="I53" s="27" t="s">
        <v>43</v>
      </c>
    </row>
    <row r="54" spans="1:9" ht="89.25">
      <c r="A54" s="123">
        <v>8.0299999999999994</v>
      </c>
      <c r="B54" s="25" t="s">
        <v>484</v>
      </c>
      <c r="C54" s="25"/>
      <c r="D54" s="25"/>
      <c r="E54" s="25"/>
      <c r="F54" s="25"/>
      <c r="G54" s="25"/>
      <c r="H54" s="25"/>
      <c r="I54" s="25"/>
    </row>
    <row r="55" spans="1:9">
      <c r="A55" s="29"/>
      <c r="B55" s="13" t="s">
        <v>310</v>
      </c>
      <c r="C55" s="29"/>
      <c r="D55" s="29"/>
      <c r="E55" s="29"/>
      <c r="F55" s="29"/>
      <c r="G55" s="29"/>
      <c r="H55" s="29"/>
      <c r="I55" s="29"/>
    </row>
    <row r="56" spans="1:9">
      <c r="A56" s="29"/>
      <c r="B56" s="13" t="s">
        <v>475</v>
      </c>
      <c r="C56" s="42">
        <v>2</v>
      </c>
      <c r="D56" s="29"/>
      <c r="E56" s="69">
        <v>70</v>
      </c>
      <c r="F56" s="69">
        <v>0.75</v>
      </c>
      <c r="G56" s="125">
        <v>1</v>
      </c>
      <c r="H56" s="52">
        <v>105</v>
      </c>
      <c r="I56" s="32" t="s">
        <v>43</v>
      </c>
    </row>
    <row r="57" spans="1:9">
      <c r="A57" s="29"/>
      <c r="B57" s="46" t="s">
        <v>217</v>
      </c>
      <c r="C57" s="29"/>
      <c r="D57" s="29"/>
      <c r="E57" s="29"/>
      <c r="F57" s="29"/>
      <c r="G57" s="29"/>
      <c r="H57" s="68">
        <v>105</v>
      </c>
      <c r="I57" s="27" t="s">
        <v>43</v>
      </c>
    </row>
    <row r="58" spans="1:9" ht="89.25">
      <c r="A58" s="123">
        <v>8.0500000000000007</v>
      </c>
      <c r="B58" s="25" t="s">
        <v>485</v>
      </c>
      <c r="C58" s="25"/>
      <c r="D58" s="25"/>
      <c r="E58" s="25"/>
      <c r="F58" s="25"/>
      <c r="G58" s="25"/>
      <c r="H58" s="25"/>
      <c r="I58" s="25"/>
    </row>
    <row r="59" spans="1:9">
      <c r="A59" s="29"/>
      <c r="B59" s="13" t="s">
        <v>486</v>
      </c>
      <c r="C59" s="42">
        <v>2</v>
      </c>
      <c r="D59" s="29"/>
      <c r="E59" s="69">
        <v>366</v>
      </c>
      <c r="F59" s="69">
        <v>1</v>
      </c>
      <c r="G59" s="125">
        <v>0.5</v>
      </c>
      <c r="H59" s="52">
        <v>366</v>
      </c>
      <c r="I59" s="32" t="s">
        <v>43</v>
      </c>
    </row>
    <row r="60" spans="1:9">
      <c r="A60" s="29"/>
      <c r="B60" s="46" t="s">
        <v>217</v>
      </c>
      <c r="C60" s="29"/>
      <c r="D60" s="29"/>
      <c r="E60" s="29"/>
      <c r="F60" s="29"/>
      <c r="G60" s="29"/>
      <c r="H60" s="68">
        <v>366</v>
      </c>
      <c r="I60" s="27" t="s">
        <v>43</v>
      </c>
    </row>
    <row r="61" spans="1:9">
      <c r="A61" s="29"/>
      <c r="B61" s="29"/>
      <c r="C61" s="29"/>
      <c r="D61" s="29"/>
      <c r="E61" s="29"/>
      <c r="F61" s="29"/>
      <c r="G61" s="29"/>
      <c r="H61" s="29"/>
      <c r="I61" s="29"/>
    </row>
    <row r="62" spans="1:9" ht="51">
      <c r="A62" s="123">
        <v>9.01</v>
      </c>
      <c r="B62" s="25" t="s">
        <v>487</v>
      </c>
      <c r="C62" s="25"/>
      <c r="D62" s="25"/>
      <c r="E62" s="25"/>
      <c r="F62" s="25"/>
      <c r="G62" s="25"/>
      <c r="H62" s="25"/>
      <c r="I62" s="25"/>
    </row>
    <row r="63" spans="1:9">
      <c r="A63" s="29"/>
      <c r="B63" s="29"/>
      <c r="C63" s="42">
        <v>2</v>
      </c>
      <c r="D63" s="29"/>
      <c r="E63" s="69">
        <v>70</v>
      </c>
      <c r="F63" s="29"/>
      <c r="G63" s="125">
        <v>9</v>
      </c>
      <c r="H63" s="52">
        <v>1260</v>
      </c>
      <c r="I63" s="32" t="s">
        <v>41</v>
      </c>
    </row>
    <row r="64" spans="1:9">
      <c r="A64" s="29"/>
      <c r="B64" s="29"/>
      <c r="C64" s="29"/>
      <c r="D64" s="29"/>
      <c r="E64" s="29"/>
      <c r="F64" s="198" t="s">
        <v>352</v>
      </c>
      <c r="G64" s="200"/>
      <c r="H64" s="68">
        <v>1260</v>
      </c>
      <c r="I64" s="27" t="s">
        <v>41</v>
      </c>
    </row>
    <row r="65" spans="1:9">
      <c r="A65" s="29"/>
      <c r="B65" s="218" t="s">
        <v>401</v>
      </c>
      <c r="C65" s="219"/>
      <c r="D65" s="219"/>
      <c r="E65" s="220"/>
      <c r="F65" s="29"/>
      <c r="G65" s="29"/>
      <c r="H65" s="29"/>
      <c r="I65" s="29"/>
    </row>
    <row r="66" spans="1:9">
      <c r="A66" s="29"/>
      <c r="B66" s="13" t="s">
        <v>355</v>
      </c>
      <c r="C66" s="29"/>
      <c r="D66" s="29"/>
      <c r="E66" s="29"/>
      <c r="F66" s="29"/>
      <c r="G66" s="29"/>
      <c r="H66" s="29"/>
      <c r="I66" s="29"/>
    </row>
    <row r="67" spans="1:9">
      <c r="A67" s="29"/>
      <c r="B67" s="13" t="s">
        <v>402</v>
      </c>
      <c r="C67" s="42">
        <v>1</v>
      </c>
      <c r="D67" s="29"/>
      <c r="E67" s="69">
        <v>15.75</v>
      </c>
      <c r="F67" s="29"/>
      <c r="G67" s="29"/>
      <c r="H67" s="52">
        <v>15.75</v>
      </c>
      <c r="I67" s="32" t="s">
        <v>41</v>
      </c>
    </row>
    <row r="68" spans="1:9">
      <c r="A68" s="29"/>
      <c r="B68" s="29"/>
      <c r="C68" s="42">
        <v>1</v>
      </c>
      <c r="D68" s="29"/>
      <c r="E68" s="69">
        <v>42</v>
      </c>
      <c r="F68" s="29"/>
      <c r="G68" s="29"/>
      <c r="H68" s="52">
        <v>42</v>
      </c>
      <c r="I68" s="29"/>
    </row>
    <row r="69" spans="1:9">
      <c r="A69" s="29"/>
      <c r="B69" s="29"/>
      <c r="C69" s="29"/>
      <c r="D69" s="29"/>
      <c r="E69" s="29"/>
      <c r="F69" s="198" t="s">
        <v>372</v>
      </c>
      <c r="G69" s="200"/>
      <c r="H69" s="68">
        <v>57.75</v>
      </c>
      <c r="I69" s="27" t="s">
        <v>41</v>
      </c>
    </row>
    <row r="70" spans="1:9">
      <c r="A70" s="29"/>
      <c r="B70" s="13" t="s">
        <v>217</v>
      </c>
      <c r="C70" s="29"/>
      <c r="D70" s="29"/>
      <c r="E70" s="29"/>
      <c r="F70" s="186" t="s">
        <v>405</v>
      </c>
      <c r="G70" s="187"/>
      <c r="H70" s="68">
        <v>1202.25</v>
      </c>
      <c r="I70" s="27" t="s">
        <v>41</v>
      </c>
    </row>
    <row r="71" spans="1:9" ht="63.75">
      <c r="A71" s="123">
        <v>9.02</v>
      </c>
      <c r="B71" s="25" t="s">
        <v>488</v>
      </c>
      <c r="C71" s="25"/>
      <c r="D71" s="25"/>
      <c r="E71" s="25"/>
      <c r="F71" s="25"/>
      <c r="G71" s="25"/>
      <c r="H71" s="25"/>
      <c r="I71" s="25"/>
    </row>
    <row r="72" spans="1:9">
      <c r="A72" s="29"/>
      <c r="B72" s="13" t="s">
        <v>475</v>
      </c>
      <c r="C72" s="42">
        <v>1</v>
      </c>
      <c r="D72" s="29"/>
      <c r="E72" s="69">
        <v>23</v>
      </c>
      <c r="F72" s="69">
        <v>16.5</v>
      </c>
      <c r="G72" s="29"/>
      <c r="H72" s="52">
        <v>379.5</v>
      </c>
      <c r="I72" s="32" t="s">
        <v>41</v>
      </c>
    </row>
    <row r="73" spans="1:9">
      <c r="A73" s="29"/>
      <c r="B73" s="13" t="s">
        <v>217</v>
      </c>
      <c r="C73" s="29"/>
      <c r="D73" s="29"/>
      <c r="E73" s="29"/>
      <c r="F73" s="29"/>
      <c r="G73" s="29"/>
      <c r="H73" s="68">
        <v>379.5</v>
      </c>
      <c r="I73" s="27" t="s">
        <v>41</v>
      </c>
    </row>
    <row r="74" spans="1:9" ht="63.75">
      <c r="A74" s="123">
        <v>9.0299999999999994</v>
      </c>
      <c r="B74" s="25" t="s">
        <v>489</v>
      </c>
      <c r="C74" s="25"/>
      <c r="D74" s="25"/>
      <c r="E74" s="25"/>
      <c r="F74" s="25"/>
      <c r="G74" s="25"/>
      <c r="H74" s="25"/>
      <c r="I74" s="25"/>
    </row>
    <row r="75" spans="1:9">
      <c r="A75" s="29"/>
      <c r="B75" s="13" t="s">
        <v>475</v>
      </c>
      <c r="C75" s="69">
        <v>2</v>
      </c>
      <c r="D75" s="32" t="s">
        <v>111</v>
      </c>
      <c r="E75" s="69">
        <v>70</v>
      </c>
      <c r="F75" s="29"/>
      <c r="G75" s="125">
        <v>9</v>
      </c>
      <c r="H75" s="52">
        <v>1260</v>
      </c>
      <c r="I75" s="32" t="s">
        <v>41</v>
      </c>
    </row>
    <row r="76" spans="1:9">
      <c r="A76" s="29"/>
      <c r="B76" s="13" t="s">
        <v>476</v>
      </c>
      <c r="C76" s="69">
        <v>2</v>
      </c>
      <c r="D76" s="32" t="s">
        <v>111</v>
      </c>
      <c r="E76" s="69">
        <v>669</v>
      </c>
      <c r="F76" s="29"/>
      <c r="G76" s="125">
        <v>4</v>
      </c>
      <c r="H76" s="52">
        <v>5352</v>
      </c>
      <c r="I76" s="32" t="s">
        <v>41</v>
      </c>
    </row>
    <row r="77" spans="1:9">
      <c r="A77" s="29"/>
      <c r="B77" s="13" t="s">
        <v>490</v>
      </c>
      <c r="C77" s="69">
        <v>2</v>
      </c>
      <c r="D77" s="32" t="s">
        <v>111</v>
      </c>
      <c r="E77" s="69">
        <v>366</v>
      </c>
      <c r="F77" s="29"/>
      <c r="G77" s="125">
        <v>4</v>
      </c>
      <c r="H77" s="52">
        <v>2928</v>
      </c>
      <c r="I77" s="32" t="s">
        <v>41</v>
      </c>
    </row>
    <row r="78" spans="1:9">
      <c r="A78" s="29"/>
      <c r="B78" s="29"/>
      <c r="C78" s="29"/>
      <c r="D78" s="29"/>
      <c r="E78" s="29"/>
      <c r="F78" s="198" t="s">
        <v>352</v>
      </c>
      <c r="G78" s="200"/>
      <c r="H78" s="68">
        <v>9540</v>
      </c>
      <c r="I78" s="27" t="s">
        <v>41</v>
      </c>
    </row>
    <row r="79" spans="1:9">
      <c r="A79" s="29"/>
      <c r="B79" s="13" t="s">
        <v>491</v>
      </c>
      <c r="C79" s="29"/>
      <c r="D79" s="29"/>
      <c r="E79" s="29"/>
      <c r="F79" s="29"/>
      <c r="G79" s="29"/>
      <c r="H79" s="29"/>
      <c r="I79" s="29"/>
    </row>
    <row r="80" spans="1:9">
      <c r="A80" s="29"/>
      <c r="B80" s="13" t="s">
        <v>402</v>
      </c>
      <c r="C80" s="69">
        <v>1</v>
      </c>
      <c r="D80" s="29"/>
      <c r="E80" s="69">
        <v>15.75</v>
      </c>
      <c r="F80" s="29"/>
      <c r="G80" s="29"/>
      <c r="H80" s="52">
        <v>15.75</v>
      </c>
      <c r="I80" s="32" t="s">
        <v>41</v>
      </c>
    </row>
    <row r="81" spans="1:9">
      <c r="A81" s="29"/>
      <c r="B81" s="29"/>
      <c r="C81" s="29"/>
      <c r="D81" s="29"/>
      <c r="E81" s="69">
        <v>42</v>
      </c>
      <c r="F81" s="29"/>
      <c r="G81" s="29"/>
      <c r="H81" s="52">
        <v>42</v>
      </c>
      <c r="I81" s="32" t="s">
        <v>41</v>
      </c>
    </row>
    <row r="82" spans="1:9">
      <c r="A82" s="29"/>
      <c r="B82" s="29"/>
      <c r="C82" s="29"/>
      <c r="D82" s="29"/>
      <c r="E82" s="29"/>
      <c r="F82" s="198" t="s">
        <v>372</v>
      </c>
      <c r="G82" s="200"/>
      <c r="H82" s="68">
        <v>57.75</v>
      </c>
      <c r="I82" s="27" t="s">
        <v>41</v>
      </c>
    </row>
    <row r="83" spans="1:9">
      <c r="A83" s="29"/>
      <c r="B83" s="13" t="s">
        <v>217</v>
      </c>
      <c r="C83" s="29"/>
      <c r="D83" s="29"/>
      <c r="E83" s="29"/>
      <c r="F83" s="178"/>
      <c r="G83" s="180"/>
      <c r="H83" s="68">
        <v>9482.25</v>
      </c>
      <c r="I83" s="27" t="s">
        <v>41</v>
      </c>
    </row>
    <row r="84" spans="1:9" ht="89.25">
      <c r="A84" s="123">
        <v>11.06</v>
      </c>
      <c r="B84" s="25" t="s">
        <v>492</v>
      </c>
      <c r="C84" s="25"/>
      <c r="D84" s="25"/>
      <c r="E84" s="25"/>
      <c r="F84" s="25"/>
      <c r="G84" s="25"/>
      <c r="H84" s="25"/>
      <c r="I84" s="25"/>
    </row>
    <row r="85" spans="1:9">
      <c r="A85" s="29"/>
      <c r="B85" s="13" t="s">
        <v>493</v>
      </c>
      <c r="C85" s="126">
        <v>1</v>
      </c>
      <c r="D85" s="29"/>
      <c r="E85" s="69">
        <v>9482.25</v>
      </c>
      <c r="F85" s="84">
        <v>1</v>
      </c>
      <c r="G85" s="29"/>
      <c r="H85" s="52">
        <v>9482.25</v>
      </c>
      <c r="I85" s="32" t="s">
        <v>41</v>
      </c>
    </row>
    <row r="86" spans="1:9">
      <c r="A86" s="29"/>
      <c r="B86" s="46" t="s">
        <v>217</v>
      </c>
      <c r="C86" s="29"/>
      <c r="D86" s="29"/>
      <c r="E86" s="29"/>
      <c r="F86" s="29"/>
      <c r="G86" s="29"/>
      <c r="H86" s="68">
        <v>9482.25</v>
      </c>
      <c r="I86" s="27" t="s">
        <v>41</v>
      </c>
    </row>
    <row r="87" spans="1:9" ht="102">
      <c r="A87" s="123">
        <v>13.11</v>
      </c>
      <c r="B87" s="25" t="s">
        <v>494</v>
      </c>
      <c r="C87" s="25"/>
      <c r="D87" s="25"/>
      <c r="E87" s="25"/>
      <c r="F87" s="25"/>
      <c r="G87" s="25"/>
      <c r="H87" s="25"/>
      <c r="I87" s="25"/>
    </row>
    <row r="88" spans="1:9">
      <c r="A88" s="29"/>
      <c r="B88" s="13" t="s">
        <v>358</v>
      </c>
      <c r="C88" s="126">
        <v>2</v>
      </c>
      <c r="D88" s="29"/>
      <c r="E88" s="69">
        <v>3</v>
      </c>
      <c r="F88" s="29"/>
      <c r="G88" s="69">
        <v>7</v>
      </c>
      <c r="H88" s="52">
        <v>42</v>
      </c>
      <c r="I88" s="32" t="s">
        <v>41</v>
      </c>
    </row>
    <row r="89" spans="1:9">
      <c r="A89" s="29"/>
      <c r="B89" s="46" t="s">
        <v>217</v>
      </c>
      <c r="C89" s="29"/>
      <c r="D89" s="29"/>
      <c r="E89" s="29"/>
      <c r="F89" s="29"/>
      <c r="G89" s="29"/>
      <c r="H89" s="68">
        <v>42</v>
      </c>
      <c r="I89" s="27" t="s">
        <v>41</v>
      </c>
    </row>
    <row r="90" spans="1:9" ht="165.75">
      <c r="A90" s="123">
        <v>13.12</v>
      </c>
      <c r="B90" s="25" t="s">
        <v>495</v>
      </c>
      <c r="C90" s="25"/>
      <c r="D90" s="25"/>
      <c r="E90" s="25"/>
      <c r="F90" s="25"/>
      <c r="G90" s="25"/>
      <c r="H90" s="25"/>
      <c r="I90" s="25"/>
    </row>
    <row r="91" spans="1:9">
      <c r="A91" s="29"/>
      <c r="B91" s="42">
        <v>0</v>
      </c>
      <c r="C91" s="126">
        <v>2</v>
      </c>
      <c r="D91" s="29"/>
      <c r="E91" s="69">
        <v>3</v>
      </c>
      <c r="F91" s="29"/>
      <c r="G91" s="42">
        <v>7</v>
      </c>
      <c r="H91" s="52">
        <v>42</v>
      </c>
      <c r="I91" s="32" t="s">
        <v>41</v>
      </c>
    </row>
    <row r="92" spans="1:9">
      <c r="A92" s="29"/>
      <c r="B92" s="46" t="s">
        <v>217</v>
      </c>
      <c r="C92" s="29"/>
      <c r="D92" s="29"/>
      <c r="E92" s="29"/>
      <c r="F92" s="29"/>
      <c r="G92" s="29"/>
      <c r="H92" s="68">
        <v>42</v>
      </c>
      <c r="I92" s="27" t="s">
        <v>41</v>
      </c>
    </row>
    <row r="93" spans="1:9" ht="89.25">
      <c r="A93" s="123">
        <v>14.05</v>
      </c>
      <c r="B93" s="25" t="s">
        <v>496</v>
      </c>
      <c r="C93" s="25"/>
      <c r="D93" s="25"/>
      <c r="E93" s="25"/>
      <c r="F93" s="25"/>
      <c r="G93" s="25"/>
      <c r="H93" s="25"/>
      <c r="I93" s="25"/>
    </row>
    <row r="94" spans="1:9">
      <c r="A94" s="29"/>
      <c r="B94" s="29"/>
      <c r="C94" s="126">
        <v>1</v>
      </c>
      <c r="D94" s="29"/>
      <c r="E94" s="69">
        <v>12797</v>
      </c>
      <c r="F94" s="29"/>
      <c r="G94" s="29"/>
      <c r="H94" s="52">
        <v>12797</v>
      </c>
      <c r="I94" s="32" t="s">
        <v>41</v>
      </c>
    </row>
    <row r="95" spans="1:9">
      <c r="A95" s="29"/>
      <c r="B95" s="46" t="s">
        <v>217</v>
      </c>
      <c r="C95" s="29"/>
      <c r="D95" s="29"/>
      <c r="E95" s="29"/>
      <c r="F95" s="29"/>
      <c r="G95" s="29"/>
      <c r="H95" s="68">
        <v>12797</v>
      </c>
      <c r="I95" s="27" t="s">
        <v>41</v>
      </c>
    </row>
    <row r="96" spans="1:9" ht="127.5">
      <c r="A96" s="123">
        <v>14.06</v>
      </c>
      <c r="B96" s="25" t="s">
        <v>497</v>
      </c>
      <c r="C96" s="25"/>
      <c r="D96" s="25"/>
      <c r="E96" s="25"/>
      <c r="F96" s="25"/>
      <c r="G96" s="25"/>
      <c r="H96" s="25"/>
      <c r="I96" s="25"/>
    </row>
    <row r="97" spans="1:9">
      <c r="A97" s="29"/>
      <c r="B97" s="29"/>
      <c r="C97" s="126">
        <v>1</v>
      </c>
      <c r="D97" s="29"/>
      <c r="E97" s="69">
        <v>12797</v>
      </c>
      <c r="F97" s="29"/>
      <c r="G97" s="29"/>
      <c r="H97" s="52">
        <v>12797</v>
      </c>
      <c r="I97" s="32" t="s">
        <v>41</v>
      </c>
    </row>
    <row r="98" spans="1:9">
      <c r="A98" s="29"/>
      <c r="B98" s="13" t="s">
        <v>217</v>
      </c>
      <c r="C98" s="29"/>
      <c r="D98" s="29"/>
      <c r="E98" s="29"/>
      <c r="F98" s="29"/>
      <c r="G98" s="29"/>
      <c r="H98" s="68">
        <v>12797</v>
      </c>
      <c r="I98" s="27" t="s">
        <v>41</v>
      </c>
    </row>
  </sheetData>
  <mergeCells count="28">
    <mergeCell ref="F14:G14"/>
    <mergeCell ref="F18:G18"/>
    <mergeCell ref="F21:G21"/>
    <mergeCell ref="F22:G22"/>
    <mergeCell ref="A2:J2"/>
    <mergeCell ref="A3:A4"/>
    <mergeCell ref="B3:B4"/>
    <mergeCell ref="C3:C4"/>
    <mergeCell ref="D3:D4"/>
    <mergeCell ref="E3:G3"/>
    <mergeCell ref="H3:H4"/>
    <mergeCell ref="I3:I4"/>
    <mergeCell ref="F70:G70"/>
    <mergeCell ref="F78:G78"/>
    <mergeCell ref="F82:G82"/>
    <mergeCell ref="F83:G83"/>
    <mergeCell ref="A1:I1"/>
    <mergeCell ref="F42:G42"/>
    <mergeCell ref="F43:G43"/>
    <mergeCell ref="F64:G64"/>
    <mergeCell ref="B65:E65"/>
    <mergeCell ref="F69:G69"/>
    <mergeCell ref="F23:G23"/>
    <mergeCell ref="F24:G24"/>
    <mergeCell ref="F25:G25"/>
    <mergeCell ref="C27:G27"/>
    <mergeCell ref="F36:G36"/>
    <mergeCell ref="F13:G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topLeftCell="A22" workbookViewId="0">
      <selection activeCell="A35" sqref="A35:H35"/>
    </sheetView>
  </sheetViews>
  <sheetFormatPr defaultRowHeight="12.75"/>
  <cols>
    <col min="1" max="1" width="4.6640625" style="12"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ht="102">
      <c r="A1" s="34">
        <v>4.01</v>
      </c>
      <c r="B1" s="25"/>
      <c r="C1" s="25" t="s">
        <v>56</v>
      </c>
      <c r="D1" s="25"/>
      <c r="E1" s="25"/>
      <c r="F1" s="25"/>
      <c r="G1" s="25"/>
    </row>
    <row r="2" spans="1:7">
      <c r="A2" s="29"/>
      <c r="B2" s="31" t="s">
        <v>40</v>
      </c>
      <c r="C2" s="13" t="s">
        <v>15</v>
      </c>
      <c r="D2" s="1">
        <v>10061.6</v>
      </c>
      <c r="E2" s="32" t="s">
        <v>43</v>
      </c>
      <c r="F2" s="1"/>
      <c r="G2" s="33">
        <f>+D2*F2</f>
        <v>0</v>
      </c>
    </row>
    <row r="3" spans="1:7" ht="89.25">
      <c r="A3" s="34">
        <v>4.0199999999999996</v>
      </c>
      <c r="B3" s="25"/>
      <c r="C3" s="25" t="s">
        <v>57</v>
      </c>
      <c r="D3" s="25"/>
      <c r="E3" s="25"/>
      <c r="F3" s="25"/>
      <c r="G3" s="25"/>
    </row>
    <row r="4" spans="1:7">
      <c r="A4" s="29"/>
      <c r="B4" s="31" t="s">
        <v>40</v>
      </c>
      <c r="C4" s="13" t="s">
        <v>15</v>
      </c>
      <c r="D4" s="1">
        <v>959.5</v>
      </c>
      <c r="E4" s="32" t="s">
        <v>43</v>
      </c>
      <c r="F4" s="1"/>
      <c r="G4" s="33">
        <f>+D4*F4</f>
        <v>0</v>
      </c>
    </row>
    <row r="5" spans="1:7">
      <c r="A5" s="29"/>
      <c r="B5" s="29"/>
      <c r="C5" s="29"/>
      <c r="D5" s="29"/>
      <c r="E5" s="29"/>
      <c r="F5" s="29"/>
      <c r="G5" s="29"/>
    </row>
    <row r="6" spans="1:7" ht="89.25">
      <c r="A6" s="34">
        <v>4.03</v>
      </c>
      <c r="B6" s="25"/>
      <c r="C6" s="25" t="s">
        <v>58</v>
      </c>
      <c r="D6" s="25"/>
      <c r="E6" s="25"/>
      <c r="F6" s="25"/>
      <c r="G6" s="25"/>
    </row>
    <row r="7" spans="1:7">
      <c r="A7" s="29"/>
      <c r="B7" s="31" t="s">
        <v>40</v>
      </c>
      <c r="C7" s="13" t="s">
        <v>15</v>
      </c>
      <c r="D7" s="1">
        <v>985.5</v>
      </c>
      <c r="E7" s="32" t="s">
        <v>43</v>
      </c>
      <c r="F7" s="1"/>
      <c r="G7" s="33">
        <f>+D7*F7</f>
        <v>0</v>
      </c>
    </row>
    <row r="8" spans="1:7" ht="9" customHeight="1">
      <c r="A8" s="29"/>
      <c r="B8" s="29"/>
      <c r="C8" s="29"/>
      <c r="D8" s="29"/>
      <c r="E8" s="29"/>
      <c r="F8" s="29"/>
      <c r="G8" s="29"/>
    </row>
    <row r="9" spans="1:7" ht="25.5">
      <c r="A9" s="2">
        <v>5</v>
      </c>
      <c r="B9" s="14"/>
      <c r="C9" s="19" t="s">
        <v>59</v>
      </c>
      <c r="D9" s="14"/>
      <c r="E9" s="14"/>
      <c r="F9" s="14"/>
      <c r="G9" s="14"/>
    </row>
    <row r="10" spans="1:7" ht="76.5">
      <c r="A10" s="30">
        <v>5.01</v>
      </c>
      <c r="B10" s="25"/>
      <c r="C10" s="25" t="s">
        <v>60</v>
      </c>
      <c r="D10" s="25"/>
      <c r="E10" s="25"/>
      <c r="F10" s="25"/>
      <c r="G10" s="25"/>
    </row>
    <row r="11" spans="1:7">
      <c r="A11" s="29"/>
      <c r="B11" s="31" t="s">
        <v>40</v>
      </c>
      <c r="C11" s="13" t="s">
        <v>61</v>
      </c>
      <c r="D11" s="1">
        <v>7401.6</v>
      </c>
      <c r="E11" s="32" t="s">
        <v>43</v>
      </c>
      <c r="F11" s="1"/>
      <c r="G11" s="33">
        <f>+D11*F11</f>
        <v>0</v>
      </c>
    </row>
    <row r="12" spans="1:7">
      <c r="A12" s="29"/>
      <c r="B12" s="29"/>
      <c r="C12" s="29"/>
      <c r="D12" s="1">
        <v>1616.56</v>
      </c>
      <c r="E12" s="32" t="s">
        <v>43</v>
      </c>
      <c r="F12" s="1"/>
      <c r="G12" s="33">
        <f>+D12*F12</f>
        <v>0</v>
      </c>
    </row>
    <row r="13" spans="1:7" ht="9" customHeight="1">
      <c r="A13" s="29"/>
      <c r="B13" s="29"/>
      <c r="C13" s="29"/>
      <c r="D13" s="29"/>
      <c r="E13" s="29"/>
      <c r="F13" s="29"/>
      <c r="G13" s="29"/>
    </row>
    <row r="14" spans="1:7">
      <c r="A14" s="2">
        <v>6</v>
      </c>
      <c r="B14" s="29"/>
      <c r="C14" s="19" t="s">
        <v>62</v>
      </c>
      <c r="D14" s="29"/>
      <c r="E14" s="29"/>
      <c r="F14" s="29"/>
      <c r="G14" s="29"/>
    </row>
    <row r="15" spans="1:7" ht="38.25">
      <c r="A15" s="30">
        <v>6.01</v>
      </c>
      <c r="B15" s="14"/>
      <c r="C15" s="25" t="s">
        <v>63</v>
      </c>
      <c r="D15" s="14"/>
      <c r="E15" s="14"/>
      <c r="F15" s="14"/>
      <c r="G15" s="14"/>
    </row>
    <row r="16" spans="1:7">
      <c r="A16" s="29"/>
      <c r="B16" s="31" t="s">
        <v>40</v>
      </c>
      <c r="C16" s="13" t="s">
        <v>61</v>
      </c>
      <c r="D16" s="1">
        <v>15768</v>
      </c>
      <c r="E16" s="32" t="s">
        <v>41</v>
      </c>
      <c r="F16" s="1"/>
      <c r="G16" s="33">
        <f>+D16*F16</f>
        <v>0</v>
      </c>
    </row>
    <row r="17" spans="1:7" ht="9" customHeight="1">
      <c r="A17" s="29"/>
      <c r="B17" s="29"/>
      <c r="C17" s="29"/>
      <c r="D17" s="29"/>
      <c r="E17" s="29"/>
      <c r="F17" s="29"/>
      <c r="G17" s="29"/>
    </row>
    <row r="18" spans="1:7" ht="114.75">
      <c r="A18" s="34">
        <v>6.03</v>
      </c>
      <c r="B18" s="25"/>
      <c r="C18" s="36" t="s">
        <v>64</v>
      </c>
      <c r="D18" s="25"/>
      <c r="E18" s="25"/>
      <c r="F18" s="25"/>
      <c r="G18" s="25"/>
    </row>
    <row r="19" spans="1:7">
      <c r="A19" s="29"/>
      <c r="B19" s="31" t="s">
        <v>40</v>
      </c>
      <c r="C19" s="13" t="s">
        <v>61</v>
      </c>
      <c r="D19" s="1">
        <v>1974.61</v>
      </c>
      <c r="E19" s="32" t="s">
        <v>41</v>
      </c>
      <c r="F19" s="1"/>
      <c r="G19" s="33">
        <f>+D19*F19</f>
        <v>0</v>
      </c>
    </row>
    <row r="20" spans="1:7">
      <c r="A20" s="2">
        <v>7</v>
      </c>
      <c r="B20" s="14"/>
      <c r="C20" s="19" t="s">
        <v>65</v>
      </c>
      <c r="D20" s="14"/>
      <c r="E20" s="14"/>
      <c r="F20" s="14"/>
      <c r="G20" s="14"/>
    </row>
    <row r="21" spans="1:7" ht="63.75">
      <c r="A21" s="30">
        <v>7.01</v>
      </c>
      <c r="B21" s="25"/>
      <c r="C21" s="25" t="s">
        <v>66</v>
      </c>
      <c r="D21" s="25"/>
      <c r="E21" s="25"/>
      <c r="F21" s="25"/>
      <c r="G21" s="25"/>
    </row>
    <row r="22" spans="1:7">
      <c r="A22" s="14"/>
      <c r="B22" s="31" t="s">
        <v>40</v>
      </c>
      <c r="C22" s="13" t="s">
        <v>15</v>
      </c>
      <c r="D22" s="1">
        <v>10675.61</v>
      </c>
      <c r="E22" s="32" t="s">
        <v>43</v>
      </c>
      <c r="F22" s="1"/>
      <c r="G22" s="33">
        <f>+D22*F22</f>
        <v>0</v>
      </c>
    </row>
    <row r="23" spans="1:7" ht="9" customHeight="1">
      <c r="A23" s="29"/>
      <c r="B23" s="29"/>
      <c r="C23" s="29"/>
      <c r="D23" s="29"/>
      <c r="E23" s="29"/>
      <c r="F23" s="29"/>
      <c r="G23" s="29"/>
    </row>
    <row r="24" spans="1:7" ht="21.75" customHeight="1">
      <c r="A24" s="14"/>
      <c r="B24" s="37" t="s">
        <v>40</v>
      </c>
      <c r="C24" s="38" t="s">
        <v>52</v>
      </c>
      <c r="D24" s="39">
        <v>3815.25</v>
      </c>
      <c r="E24" s="40" t="s">
        <v>43</v>
      </c>
      <c r="F24" s="39"/>
      <c r="G24" s="33">
        <f>+D24*F24</f>
        <v>0</v>
      </c>
    </row>
    <row r="25" spans="1:7" ht="76.5">
      <c r="A25" s="30">
        <v>7.02</v>
      </c>
      <c r="B25" s="25"/>
      <c r="C25" s="25" t="s">
        <v>67</v>
      </c>
      <c r="D25" s="25"/>
      <c r="E25" s="25"/>
      <c r="F25" s="25"/>
      <c r="G25" s="25"/>
    </row>
    <row r="26" spans="1:7">
      <c r="A26" s="29"/>
      <c r="B26" s="31" t="s">
        <v>40</v>
      </c>
      <c r="C26" s="13" t="s">
        <v>15</v>
      </c>
      <c r="D26" s="1">
        <v>205.31</v>
      </c>
      <c r="E26" s="32" t="s">
        <v>43</v>
      </c>
      <c r="F26" s="1"/>
      <c r="G26" s="33">
        <f>+D26*F26</f>
        <v>0</v>
      </c>
    </row>
    <row r="27" spans="1:7" ht="9" customHeight="1">
      <c r="A27" s="29"/>
      <c r="B27" s="29"/>
      <c r="C27" s="29"/>
      <c r="D27" s="29"/>
      <c r="E27" s="29"/>
      <c r="F27" s="29"/>
      <c r="G27" s="29"/>
    </row>
    <row r="28" spans="1:7" ht="9" customHeight="1">
      <c r="A28" s="29"/>
      <c r="B28" s="29"/>
      <c r="C28" s="29"/>
      <c r="D28" s="29"/>
      <c r="E28" s="29"/>
      <c r="F28" s="29"/>
      <c r="G28" s="29"/>
    </row>
    <row r="29" spans="1:7" ht="25.5">
      <c r="A29" s="2">
        <v>8</v>
      </c>
      <c r="B29" s="14"/>
      <c r="C29" s="19" t="s">
        <v>68</v>
      </c>
      <c r="D29" s="14"/>
      <c r="E29" s="14"/>
      <c r="F29" s="14"/>
      <c r="G29" s="14"/>
    </row>
    <row r="30" spans="1:7" ht="89.25">
      <c r="A30" s="34">
        <v>8.01</v>
      </c>
      <c r="B30" s="25"/>
      <c r="C30" s="25" t="s">
        <v>69</v>
      </c>
      <c r="D30" s="25"/>
      <c r="E30" s="25"/>
      <c r="F30" s="25"/>
      <c r="G30" s="25"/>
    </row>
    <row r="31" spans="1:7">
      <c r="A31" s="29"/>
      <c r="B31" s="31" t="s">
        <v>40</v>
      </c>
      <c r="C31" s="13" t="s">
        <v>15</v>
      </c>
      <c r="D31" s="1">
        <v>1060.5</v>
      </c>
      <c r="E31" s="32" t="s">
        <v>43</v>
      </c>
      <c r="F31" s="1"/>
      <c r="G31" s="33">
        <f>+D31*F31</f>
        <v>0</v>
      </c>
    </row>
    <row r="32" spans="1:7">
      <c r="A32" s="29"/>
      <c r="B32" s="29"/>
      <c r="C32" s="29"/>
      <c r="D32" s="29"/>
      <c r="E32" s="29"/>
      <c r="F32" s="29"/>
      <c r="G32" s="29"/>
    </row>
    <row r="33" spans="1:8">
      <c r="A33" s="29"/>
      <c r="B33" s="31" t="s">
        <v>40</v>
      </c>
      <c r="C33" s="13" t="s">
        <v>52</v>
      </c>
      <c r="D33" s="1">
        <v>72</v>
      </c>
      <c r="E33" s="32" t="s">
        <v>43</v>
      </c>
      <c r="F33" s="1"/>
      <c r="G33" s="33">
        <f>+D33*F33</f>
        <v>0</v>
      </c>
    </row>
    <row r="34" spans="1:8">
      <c r="A34" s="29"/>
      <c r="B34" s="29"/>
      <c r="C34" s="29"/>
      <c r="D34" s="29"/>
      <c r="E34" s="29"/>
      <c r="F34" s="29"/>
      <c r="G34" s="29">
        <f>SUM(G1:G33)</f>
        <v>0</v>
      </c>
    </row>
    <row r="35" spans="1:8">
      <c r="A35" s="164" t="s">
        <v>70</v>
      </c>
      <c r="B35" s="164"/>
      <c r="C35" s="164"/>
      <c r="D35" s="164"/>
      <c r="E35" s="164"/>
      <c r="F35" s="164"/>
      <c r="G35" s="164"/>
      <c r="H35" s="164"/>
    </row>
  </sheetData>
  <mergeCells count="1">
    <mergeCell ref="A35:H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2"/>
  <sheetViews>
    <sheetView topLeftCell="A28" workbookViewId="0">
      <selection activeCell="A42" sqref="A42:H42"/>
    </sheetView>
  </sheetViews>
  <sheetFormatPr defaultRowHeight="12.75"/>
  <cols>
    <col min="1" max="1" width="4.6640625" style="12"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ht="89.25">
      <c r="A1" s="34">
        <v>8.02</v>
      </c>
      <c r="B1" s="25"/>
      <c r="C1" s="25" t="s">
        <v>71</v>
      </c>
      <c r="D1" s="25"/>
      <c r="E1" s="25"/>
      <c r="F1" s="25"/>
      <c r="G1" s="25"/>
    </row>
    <row r="2" spans="1:7" ht="25.5">
      <c r="A2" s="29"/>
      <c r="B2" s="31" t="s">
        <v>40</v>
      </c>
      <c r="C2" s="13" t="s">
        <v>15</v>
      </c>
      <c r="D2" s="1">
        <v>1000.69</v>
      </c>
      <c r="E2" s="31" t="s">
        <v>43</v>
      </c>
      <c r="F2" s="1"/>
      <c r="G2" s="33">
        <f>+D2*F2</f>
        <v>0</v>
      </c>
    </row>
    <row r="3" spans="1:7">
      <c r="A3" s="29"/>
      <c r="B3" s="29"/>
      <c r="C3" s="29"/>
      <c r="D3" s="29"/>
      <c r="E3" s="29"/>
      <c r="F3" s="29"/>
      <c r="G3" s="29"/>
    </row>
    <row r="4" spans="1:7" ht="25.5">
      <c r="A4" s="29"/>
      <c r="B4" s="31" t="s">
        <v>40</v>
      </c>
      <c r="C4" s="13" t="s">
        <v>52</v>
      </c>
      <c r="D4" s="1">
        <v>5.0599999999999996</v>
      </c>
      <c r="E4" s="31" t="s">
        <v>43</v>
      </c>
      <c r="F4" s="1"/>
      <c r="G4" s="33">
        <f>+D4*F4</f>
        <v>0</v>
      </c>
    </row>
    <row r="5" spans="1:7" ht="9" customHeight="1">
      <c r="A5" s="29"/>
      <c r="B5" s="29"/>
      <c r="C5" s="29"/>
      <c r="D5" s="29"/>
      <c r="E5" s="29"/>
      <c r="F5" s="29"/>
      <c r="G5" s="29"/>
    </row>
    <row r="6" spans="1:7" ht="76.5">
      <c r="A6" s="30">
        <v>8.0299999999999994</v>
      </c>
      <c r="B6" s="25"/>
      <c r="C6" s="25" t="s">
        <v>72</v>
      </c>
      <c r="D6" s="25"/>
      <c r="E6" s="25"/>
      <c r="F6" s="25"/>
      <c r="G6" s="25"/>
    </row>
    <row r="7" spans="1:7" ht="25.5">
      <c r="A7" s="29"/>
      <c r="B7" s="31" t="s">
        <v>40</v>
      </c>
      <c r="C7" s="13" t="s">
        <v>15</v>
      </c>
      <c r="D7" s="1">
        <v>2409.2199999999998</v>
      </c>
      <c r="E7" s="31" t="s">
        <v>43</v>
      </c>
      <c r="F7" s="1"/>
      <c r="G7" s="33">
        <f>+D7*F7</f>
        <v>0</v>
      </c>
    </row>
    <row r="8" spans="1:7">
      <c r="A8" s="29"/>
      <c r="B8" s="29"/>
      <c r="C8" s="29"/>
      <c r="D8" s="29"/>
      <c r="E8" s="29"/>
      <c r="F8" s="29"/>
      <c r="G8" s="29"/>
    </row>
    <row r="9" spans="1:7" ht="25.5">
      <c r="A9" s="29"/>
      <c r="B9" s="31" t="s">
        <v>40</v>
      </c>
      <c r="C9" s="13" t="s">
        <v>52</v>
      </c>
      <c r="D9" s="1">
        <v>105</v>
      </c>
      <c r="E9" s="31" t="s">
        <v>43</v>
      </c>
      <c r="F9" s="1"/>
      <c r="G9" s="33">
        <f>+D9*F9</f>
        <v>0</v>
      </c>
    </row>
    <row r="10" spans="1:7">
      <c r="A10" s="29"/>
      <c r="B10" s="29"/>
      <c r="C10" s="29"/>
      <c r="D10" s="29"/>
      <c r="E10" s="29"/>
      <c r="F10" s="29"/>
      <c r="G10" s="29"/>
    </row>
    <row r="11" spans="1:7" ht="76.5">
      <c r="A11" s="30">
        <v>8.0399999999999991</v>
      </c>
      <c r="B11" s="25"/>
      <c r="C11" s="25" t="s">
        <v>73</v>
      </c>
      <c r="D11" s="25"/>
      <c r="E11" s="25"/>
      <c r="F11" s="25"/>
      <c r="G11" s="25"/>
    </row>
    <row r="12" spans="1:7" ht="25.5">
      <c r="A12" s="29"/>
      <c r="B12" s="31" t="s">
        <v>40</v>
      </c>
      <c r="C12" s="13" t="s">
        <v>15</v>
      </c>
      <c r="D12" s="1">
        <v>364.38</v>
      </c>
      <c r="E12" s="31" t="s">
        <v>43</v>
      </c>
      <c r="F12" s="1"/>
      <c r="G12" s="33">
        <f>+D12*F12</f>
        <v>0</v>
      </c>
    </row>
    <row r="13" spans="1:7">
      <c r="A13" s="29"/>
      <c r="B13" s="29"/>
      <c r="C13" s="29"/>
      <c r="D13" s="29"/>
      <c r="E13" s="29"/>
      <c r="F13" s="29"/>
      <c r="G13" s="29"/>
    </row>
    <row r="14" spans="1:7" ht="76.5">
      <c r="A14" s="30">
        <v>8.0500000000000007</v>
      </c>
      <c r="B14" s="25"/>
      <c r="C14" s="25" t="s">
        <v>74</v>
      </c>
      <c r="D14" s="25"/>
      <c r="E14" s="25"/>
      <c r="F14" s="25"/>
      <c r="G14" s="25"/>
    </row>
    <row r="15" spans="1:7">
      <c r="A15" s="29"/>
      <c r="B15" s="31" t="s">
        <v>40</v>
      </c>
      <c r="C15" s="13" t="s">
        <v>15</v>
      </c>
      <c r="D15" s="1">
        <v>7049.5</v>
      </c>
      <c r="E15" s="31"/>
      <c r="F15" s="1"/>
      <c r="G15" s="33">
        <f>+D15*F15</f>
        <v>0</v>
      </c>
    </row>
    <row r="16" spans="1:7">
      <c r="A16" s="29"/>
      <c r="B16" s="29"/>
      <c r="C16" s="29"/>
      <c r="D16" s="29"/>
      <c r="E16" s="29"/>
      <c r="F16" s="29"/>
      <c r="G16" s="29"/>
    </row>
    <row r="17" spans="1:7" ht="25.5">
      <c r="A17" s="29"/>
      <c r="B17" s="31" t="s">
        <v>40</v>
      </c>
      <c r="C17" s="13" t="s">
        <v>52</v>
      </c>
      <c r="D17" s="1">
        <v>366</v>
      </c>
      <c r="E17" s="31" t="s">
        <v>43</v>
      </c>
      <c r="F17" s="1"/>
      <c r="G17" s="33">
        <f>+D17*F17</f>
        <v>0</v>
      </c>
    </row>
    <row r="18" spans="1:7">
      <c r="A18" s="29"/>
      <c r="B18" s="29"/>
      <c r="C18" s="29"/>
      <c r="D18" s="29"/>
      <c r="E18" s="29"/>
      <c r="F18" s="29"/>
      <c r="G18" s="29"/>
    </row>
    <row r="19" spans="1:7" ht="102">
      <c r="A19" s="34">
        <v>8.06</v>
      </c>
      <c r="B19" s="25"/>
      <c r="C19" s="25" t="s">
        <v>75</v>
      </c>
      <c r="D19" s="25"/>
      <c r="E19" s="25"/>
      <c r="F19" s="25"/>
      <c r="G19" s="25"/>
    </row>
    <row r="20" spans="1:7" ht="25.5">
      <c r="A20" s="29"/>
      <c r="B20" s="31" t="s">
        <v>40</v>
      </c>
      <c r="C20" s="13" t="s">
        <v>15</v>
      </c>
      <c r="D20" s="1">
        <v>168.83</v>
      </c>
      <c r="E20" s="31" t="s">
        <v>43</v>
      </c>
      <c r="F20" s="1"/>
      <c r="G20" s="33">
        <f>+D20*F20</f>
        <v>0</v>
      </c>
    </row>
    <row r="21" spans="1:7">
      <c r="A21" s="29"/>
      <c r="B21" s="29"/>
      <c r="C21" s="29"/>
      <c r="D21" s="29"/>
      <c r="E21" s="29"/>
      <c r="F21" s="29"/>
      <c r="G21" s="29"/>
    </row>
    <row r="22" spans="1:7">
      <c r="A22" s="29"/>
      <c r="B22" s="31" t="s">
        <v>40</v>
      </c>
      <c r="C22" s="13" t="s">
        <v>52</v>
      </c>
      <c r="D22" s="1">
        <v>0</v>
      </c>
      <c r="E22" s="29"/>
      <c r="F22" s="1"/>
      <c r="G22" s="33">
        <f>+D22*F22</f>
        <v>0</v>
      </c>
    </row>
    <row r="23" spans="1:7">
      <c r="A23" s="29"/>
      <c r="B23" s="29"/>
      <c r="C23" s="29"/>
      <c r="D23" s="29"/>
      <c r="E23" s="29"/>
      <c r="F23" s="29"/>
      <c r="G23" s="29"/>
    </row>
    <row r="24" spans="1:7">
      <c r="A24" s="2">
        <v>9</v>
      </c>
      <c r="B24" s="29"/>
      <c r="C24" s="19" t="s">
        <v>76</v>
      </c>
      <c r="D24" s="29"/>
      <c r="E24" s="29"/>
      <c r="F24" s="29"/>
      <c r="G24" s="29"/>
    </row>
    <row r="25" spans="1:7" ht="51">
      <c r="A25" s="34">
        <v>9.01</v>
      </c>
      <c r="B25" s="25"/>
      <c r="C25" s="25" t="s">
        <v>77</v>
      </c>
      <c r="D25" s="25"/>
      <c r="E25" s="25"/>
      <c r="F25" s="25"/>
      <c r="G25" s="25"/>
    </row>
    <row r="26" spans="1:7" ht="25.5">
      <c r="A26" s="29"/>
      <c r="B26" s="31" t="s">
        <v>40</v>
      </c>
      <c r="C26" s="13" t="s">
        <v>15</v>
      </c>
      <c r="D26" s="1">
        <v>23640.54</v>
      </c>
      <c r="E26" s="31" t="s">
        <v>41</v>
      </c>
      <c r="F26" s="1"/>
      <c r="G26" s="33">
        <f>+D26*F26</f>
        <v>0</v>
      </c>
    </row>
    <row r="27" spans="1:7">
      <c r="A27" s="29"/>
      <c r="B27" s="29"/>
      <c r="C27" s="29"/>
      <c r="D27" s="29"/>
      <c r="E27" s="29"/>
      <c r="F27" s="29"/>
      <c r="G27" s="29"/>
    </row>
    <row r="28" spans="1:7" ht="25.5">
      <c r="A28" s="29"/>
      <c r="B28" s="31" t="s">
        <v>40</v>
      </c>
      <c r="C28" s="13" t="s">
        <v>52</v>
      </c>
      <c r="D28" s="1">
        <v>1202.25</v>
      </c>
      <c r="E28" s="31" t="s">
        <v>41</v>
      </c>
      <c r="F28" s="1"/>
      <c r="G28" s="33">
        <f>+D28*F28</f>
        <v>0</v>
      </c>
    </row>
    <row r="29" spans="1:7">
      <c r="A29" s="29"/>
      <c r="B29" s="29"/>
      <c r="C29" s="29"/>
      <c r="D29" s="29"/>
      <c r="E29" s="29"/>
      <c r="F29" s="29"/>
      <c r="G29" s="29"/>
    </row>
    <row r="30" spans="1:7" ht="63.75">
      <c r="A30" s="34">
        <v>9.02</v>
      </c>
      <c r="B30" s="25"/>
      <c r="C30" s="25" t="s">
        <v>78</v>
      </c>
      <c r="D30" s="25"/>
      <c r="E30" s="25"/>
      <c r="F30" s="25"/>
      <c r="G30" s="25"/>
    </row>
    <row r="31" spans="1:7" ht="25.5">
      <c r="A31" s="29"/>
      <c r="B31" s="31" t="s">
        <v>40</v>
      </c>
      <c r="C31" s="13" t="s">
        <v>15</v>
      </c>
      <c r="D31" s="1">
        <v>16437.54</v>
      </c>
      <c r="E31" s="31" t="s">
        <v>41</v>
      </c>
      <c r="F31" s="1"/>
      <c r="G31" s="33">
        <f>+D31*F31</f>
        <v>0</v>
      </c>
    </row>
    <row r="32" spans="1:7">
      <c r="A32" s="29"/>
      <c r="B32" s="29"/>
      <c r="C32" s="29"/>
      <c r="D32" s="29"/>
      <c r="E32" s="29"/>
      <c r="F32" s="29"/>
      <c r="G32" s="29"/>
    </row>
    <row r="33" spans="1:8" ht="25.5">
      <c r="A33" s="29"/>
      <c r="B33" s="31" t="s">
        <v>40</v>
      </c>
      <c r="C33" s="13" t="s">
        <v>52</v>
      </c>
      <c r="D33" s="1">
        <v>379.5</v>
      </c>
      <c r="E33" s="31" t="s">
        <v>41</v>
      </c>
      <c r="F33" s="1"/>
      <c r="G33" s="33">
        <f>+D33*F33</f>
        <v>0</v>
      </c>
    </row>
    <row r="34" spans="1:8">
      <c r="A34" s="29"/>
      <c r="B34" s="29"/>
      <c r="C34" s="29"/>
      <c r="D34" s="29"/>
      <c r="E34" s="29"/>
      <c r="F34" s="29"/>
      <c r="G34" s="29"/>
    </row>
    <row r="35" spans="1:8" ht="63.75">
      <c r="A35" s="34">
        <v>9.0299999999999994</v>
      </c>
      <c r="B35" s="25"/>
      <c r="C35" s="25" t="s">
        <v>79</v>
      </c>
      <c r="D35" s="25"/>
      <c r="E35" s="25"/>
      <c r="F35" s="25"/>
      <c r="G35" s="25"/>
    </row>
    <row r="36" spans="1:8" ht="25.5">
      <c r="A36" s="29"/>
      <c r="B36" s="31" t="s">
        <v>40</v>
      </c>
      <c r="C36" s="13" t="s">
        <v>15</v>
      </c>
      <c r="D36" s="1">
        <v>6300.54</v>
      </c>
      <c r="E36" s="31" t="s">
        <v>41</v>
      </c>
      <c r="F36" s="1"/>
      <c r="G36" s="33">
        <f>+D36*F36</f>
        <v>0</v>
      </c>
    </row>
    <row r="37" spans="1:8">
      <c r="A37" s="29"/>
      <c r="B37" s="29"/>
      <c r="C37" s="29"/>
      <c r="D37" s="29"/>
      <c r="E37" s="29"/>
      <c r="F37" s="29"/>
      <c r="G37" s="29"/>
    </row>
    <row r="38" spans="1:8">
      <c r="A38" s="29"/>
      <c r="B38" s="31" t="s">
        <v>40</v>
      </c>
      <c r="C38" s="13" t="s">
        <v>52</v>
      </c>
      <c r="D38" s="1">
        <v>9482.25</v>
      </c>
      <c r="E38" s="13" t="s">
        <v>41</v>
      </c>
      <c r="F38" s="1"/>
      <c r="G38" s="33">
        <f>+D38*F38</f>
        <v>0</v>
      </c>
    </row>
    <row r="39" spans="1:8">
      <c r="A39" s="29"/>
      <c r="B39" s="29"/>
      <c r="C39" s="29"/>
      <c r="D39" s="29"/>
      <c r="E39" s="29"/>
      <c r="F39" s="29"/>
      <c r="G39" s="29"/>
    </row>
    <row r="40" spans="1:8">
      <c r="A40" s="2">
        <v>10</v>
      </c>
      <c r="B40" s="14"/>
      <c r="C40" s="19" t="s">
        <v>80</v>
      </c>
      <c r="D40" s="14"/>
      <c r="E40" s="14"/>
      <c r="F40" s="14"/>
      <c r="G40" s="14"/>
    </row>
    <row r="41" spans="1:8">
      <c r="A41" s="128"/>
      <c r="B41" s="129"/>
      <c r="C41" s="130"/>
      <c r="D41" s="129"/>
      <c r="E41" s="129"/>
      <c r="F41" s="129"/>
      <c r="G41" s="129">
        <f>SUM(G1:G40)</f>
        <v>0</v>
      </c>
    </row>
    <row r="42" spans="1:8">
      <c r="A42" s="164" t="s">
        <v>81</v>
      </c>
      <c r="B42" s="164"/>
      <c r="C42" s="164"/>
      <c r="D42" s="164"/>
      <c r="E42" s="164"/>
      <c r="F42" s="164"/>
      <c r="G42" s="164"/>
      <c r="H42" s="164"/>
    </row>
  </sheetData>
  <mergeCells count="1">
    <mergeCell ref="A42:H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topLeftCell="A16" workbookViewId="0">
      <selection activeCell="A30" sqref="A30:H30"/>
    </sheetView>
  </sheetViews>
  <sheetFormatPr defaultRowHeight="12.75"/>
  <cols>
    <col min="1" max="1" width="4.6640625" style="12"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ht="76.5">
      <c r="A1" s="34">
        <v>10.01</v>
      </c>
      <c r="B1" s="25"/>
      <c r="C1" s="25" t="s">
        <v>82</v>
      </c>
      <c r="D1" s="25"/>
      <c r="E1" s="25"/>
      <c r="F1" s="25"/>
      <c r="G1" s="25"/>
    </row>
    <row r="2" spans="1:7">
      <c r="A2" s="29"/>
      <c r="B2" s="31" t="s">
        <v>40</v>
      </c>
      <c r="C2" s="13" t="s">
        <v>15</v>
      </c>
      <c r="D2" s="1">
        <v>3860.25</v>
      </c>
      <c r="E2" s="32" t="s">
        <v>43</v>
      </c>
      <c r="F2" s="1"/>
      <c r="G2" s="33">
        <f>+D2*F2</f>
        <v>0</v>
      </c>
    </row>
    <row r="3" spans="1:7">
      <c r="A3" s="29"/>
      <c r="B3" s="29"/>
      <c r="C3" s="29"/>
      <c r="D3" s="29"/>
      <c r="E3" s="29"/>
      <c r="F3" s="29"/>
      <c r="G3" s="29"/>
    </row>
    <row r="4" spans="1:7" ht="63.75">
      <c r="A4" s="30">
        <v>10.02</v>
      </c>
      <c r="B4" s="25"/>
      <c r="C4" s="25" t="s">
        <v>83</v>
      </c>
      <c r="D4" s="25"/>
      <c r="E4" s="25"/>
      <c r="F4" s="25"/>
      <c r="G4" s="25"/>
    </row>
    <row r="5" spans="1:7">
      <c r="A5" s="29"/>
      <c r="B5" s="31" t="s">
        <v>40</v>
      </c>
      <c r="C5" s="13" t="s">
        <v>15</v>
      </c>
      <c r="D5" s="1">
        <v>2265</v>
      </c>
      <c r="E5" s="32" t="s">
        <v>41</v>
      </c>
      <c r="F5" s="1"/>
      <c r="G5" s="33">
        <f>+D5*F5</f>
        <v>0</v>
      </c>
    </row>
    <row r="6" spans="1:7">
      <c r="A6" s="29"/>
      <c r="B6" s="29"/>
      <c r="C6" s="29"/>
      <c r="D6" s="29"/>
      <c r="E6" s="29"/>
      <c r="F6" s="29"/>
      <c r="G6" s="29"/>
    </row>
    <row r="7" spans="1:7" ht="89.25">
      <c r="A7" s="34">
        <v>10.029999999999999</v>
      </c>
      <c r="B7" s="25"/>
      <c r="C7" s="25" t="s">
        <v>84</v>
      </c>
      <c r="D7" s="25"/>
      <c r="E7" s="25"/>
      <c r="F7" s="25"/>
      <c r="G7" s="25"/>
    </row>
    <row r="8" spans="1:7">
      <c r="A8" s="29"/>
      <c r="B8" s="31" t="s">
        <v>40</v>
      </c>
      <c r="C8" s="13" t="s">
        <v>15</v>
      </c>
      <c r="D8" s="1">
        <v>474.71</v>
      </c>
      <c r="E8" s="32" t="s">
        <v>41</v>
      </c>
      <c r="F8" s="1"/>
      <c r="G8" s="33">
        <f>+D8*F8</f>
        <v>0</v>
      </c>
    </row>
    <row r="9" spans="1:7">
      <c r="A9" s="29"/>
      <c r="B9" s="29"/>
      <c r="C9" s="29"/>
      <c r="D9" s="29"/>
      <c r="E9" s="29"/>
      <c r="F9" s="29"/>
      <c r="G9" s="29"/>
    </row>
    <row r="10" spans="1:7">
      <c r="A10" s="29"/>
      <c r="B10" s="29"/>
      <c r="C10" s="29"/>
      <c r="D10" s="29"/>
      <c r="E10" s="29"/>
      <c r="F10" s="29"/>
      <c r="G10" s="29"/>
    </row>
    <row r="11" spans="1:7" ht="127.5">
      <c r="A11" s="34">
        <v>10.039999999999999</v>
      </c>
      <c r="B11" s="25"/>
      <c r="C11" s="25" t="s">
        <v>85</v>
      </c>
      <c r="D11" s="25"/>
      <c r="E11" s="25"/>
      <c r="F11" s="25"/>
      <c r="G11" s="25"/>
    </row>
    <row r="12" spans="1:7">
      <c r="A12" s="29"/>
      <c r="B12" s="31" t="s">
        <v>40</v>
      </c>
      <c r="C12" s="13" t="s">
        <v>15</v>
      </c>
      <c r="D12" s="1">
        <v>11821.79</v>
      </c>
      <c r="E12" s="32" t="s">
        <v>41</v>
      </c>
      <c r="F12" s="1"/>
      <c r="G12" s="33">
        <f>+D12*F12</f>
        <v>0</v>
      </c>
    </row>
    <row r="13" spans="1:7">
      <c r="A13" s="14"/>
      <c r="B13" s="14"/>
      <c r="C13" s="14"/>
      <c r="D13" s="14"/>
      <c r="E13" s="14"/>
      <c r="F13" s="14"/>
      <c r="G13" s="14"/>
    </row>
    <row r="14" spans="1:7">
      <c r="A14" s="29"/>
      <c r="B14" s="29"/>
      <c r="C14" s="29"/>
      <c r="D14" s="29"/>
      <c r="E14" s="29"/>
      <c r="F14" s="29"/>
      <c r="G14" s="29"/>
    </row>
    <row r="15" spans="1:7" ht="114.75">
      <c r="A15" s="34">
        <v>10.06</v>
      </c>
      <c r="B15" s="25"/>
      <c r="C15" s="25" t="s">
        <v>86</v>
      </c>
      <c r="D15" s="25"/>
      <c r="E15" s="25"/>
      <c r="F15" s="25"/>
      <c r="G15" s="25"/>
    </row>
    <row r="16" spans="1:7">
      <c r="A16" s="29"/>
      <c r="B16" s="31" t="s">
        <v>40</v>
      </c>
      <c r="C16" s="13" t="s">
        <v>15</v>
      </c>
      <c r="D16" s="1">
        <v>744.5</v>
      </c>
      <c r="E16" s="32" t="s">
        <v>41</v>
      </c>
      <c r="F16" s="41"/>
      <c r="G16" s="33">
        <f>+D16*F16</f>
        <v>0</v>
      </c>
    </row>
    <row r="17" spans="1:8">
      <c r="A17" s="29"/>
      <c r="B17" s="29"/>
      <c r="C17" s="29"/>
      <c r="D17" s="29"/>
      <c r="E17" s="29"/>
      <c r="F17" s="29"/>
      <c r="G17" s="29"/>
    </row>
    <row r="18" spans="1:8" ht="63.75">
      <c r="A18" s="34">
        <v>10.08</v>
      </c>
      <c r="B18" s="25"/>
      <c r="C18" s="25" t="s">
        <v>87</v>
      </c>
      <c r="D18" s="25"/>
      <c r="E18" s="25"/>
      <c r="F18" s="25"/>
      <c r="G18" s="25"/>
    </row>
    <row r="19" spans="1:8">
      <c r="A19" s="29"/>
      <c r="B19" s="31" t="s">
        <v>40</v>
      </c>
      <c r="C19" s="13" t="s">
        <v>15</v>
      </c>
      <c r="D19" s="1">
        <v>377.5</v>
      </c>
      <c r="E19" s="32" t="s">
        <v>88</v>
      </c>
      <c r="F19" s="1"/>
      <c r="G19" s="33">
        <f>+D19*F19</f>
        <v>0</v>
      </c>
    </row>
    <row r="20" spans="1:8">
      <c r="A20" s="29"/>
      <c r="B20" s="29"/>
      <c r="C20" s="29"/>
      <c r="D20" s="29"/>
      <c r="E20" s="29"/>
      <c r="F20" s="29"/>
      <c r="G20" s="29"/>
    </row>
    <row r="21" spans="1:8" ht="51">
      <c r="A21" s="30">
        <v>10.09</v>
      </c>
      <c r="B21" s="14"/>
      <c r="C21" s="25" t="s">
        <v>89</v>
      </c>
      <c r="D21" s="14"/>
      <c r="E21" s="14"/>
      <c r="F21" s="14"/>
      <c r="G21" s="14"/>
    </row>
    <row r="22" spans="1:8">
      <c r="A22" s="29"/>
      <c r="B22" s="31" t="s">
        <v>40</v>
      </c>
      <c r="C22" s="13" t="s">
        <v>15</v>
      </c>
      <c r="D22" s="1">
        <v>6800</v>
      </c>
      <c r="E22" s="32" t="s">
        <v>43</v>
      </c>
      <c r="F22" s="1"/>
      <c r="G22" s="33">
        <f>+D22*F22</f>
        <v>0</v>
      </c>
    </row>
    <row r="23" spans="1:8">
      <c r="A23" s="29"/>
      <c r="B23" s="29"/>
      <c r="C23" s="29"/>
      <c r="D23" s="29"/>
      <c r="E23" s="29"/>
      <c r="F23" s="29"/>
      <c r="G23" s="29"/>
    </row>
    <row r="24" spans="1:8" ht="51">
      <c r="A24" s="34">
        <v>10.1</v>
      </c>
      <c r="B24" s="25"/>
      <c r="C24" s="25" t="s">
        <v>90</v>
      </c>
      <c r="D24" s="25"/>
      <c r="E24" s="25"/>
      <c r="F24" s="25"/>
      <c r="G24" s="25"/>
    </row>
    <row r="25" spans="1:8">
      <c r="A25" s="29"/>
      <c r="B25" s="31" t="s">
        <v>40</v>
      </c>
      <c r="C25" s="13" t="s">
        <v>91</v>
      </c>
      <c r="D25" s="1">
        <v>441</v>
      </c>
      <c r="E25" s="32" t="s">
        <v>88</v>
      </c>
      <c r="F25" s="1"/>
      <c r="G25" s="33">
        <f>+D25*F25</f>
        <v>0</v>
      </c>
    </row>
    <row r="26" spans="1:8">
      <c r="A26" s="29"/>
      <c r="B26" s="29"/>
      <c r="C26" s="29"/>
      <c r="D26" s="29"/>
      <c r="E26" s="29"/>
      <c r="F26" s="29"/>
      <c r="G26" s="29"/>
    </row>
    <row r="27" spans="1:8">
      <c r="A27" s="29"/>
      <c r="B27" s="29"/>
      <c r="C27" s="29"/>
      <c r="D27" s="29"/>
      <c r="E27" s="29"/>
      <c r="F27" s="29"/>
      <c r="G27" s="29"/>
    </row>
    <row r="28" spans="1:8">
      <c r="A28" s="2">
        <v>11</v>
      </c>
      <c r="B28" s="29"/>
      <c r="C28" s="19" t="s">
        <v>92</v>
      </c>
      <c r="D28" s="29"/>
      <c r="E28" s="29"/>
      <c r="F28" s="29"/>
      <c r="G28" s="29"/>
    </row>
    <row r="29" spans="1:8">
      <c r="A29" s="128"/>
      <c r="B29" s="131"/>
      <c r="C29" s="130"/>
      <c r="D29" s="131"/>
      <c r="E29" s="131"/>
      <c r="F29" s="131"/>
      <c r="G29" s="131">
        <f>SUM(G1:G28)</f>
        <v>0</v>
      </c>
    </row>
    <row r="30" spans="1:8">
      <c r="A30" s="164" t="s">
        <v>93</v>
      </c>
      <c r="B30" s="164"/>
      <c r="C30" s="164"/>
      <c r="D30" s="164"/>
      <c r="E30" s="164"/>
      <c r="F30" s="164"/>
      <c r="G30" s="164"/>
      <c r="H30" s="164"/>
    </row>
  </sheetData>
  <mergeCells count="1">
    <mergeCell ref="A30:H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4"/>
  <sheetViews>
    <sheetView topLeftCell="A24" workbookViewId="0">
      <selection activeCell="H29" sqref="H29"/>
    </sheetView>
  </sheetViews>
  <sheetFormatPr defaultRowHeight="12.75"/>
  <cols>
    <col min="1" max="1" width="4.6640625" style="12"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ht="140.25">
      <c r="A1" s="34" t="s">
        <v>11</v>
      </c>
      <c r="B1" s="25"/>
      <c r="C1" s="25" t="s">
        <v>94</v>
      </c>
      <c r="D1" s="25"/>
      <c r="E1" s="25"/>
      <c r="F1" s="25"/>
      <c r="G1" s="25"/>
    </row>
    <row r="2" spans="1:7">
      <c r="A2" s="29"/>
      <c r="B2" s="31" t="s">
        <v>40</v>
      </c>
      <c r="C2" s="13" t="s">
        <v>15</v>
      </c>
      <c r="D2" s="1">
        <v>23640.54</v>
      </c>
      <c r="E2" s="32" t="s">
        <v>41</v>
      </c>
      <c r="F2" s="1"/>
      <c r="G2" s="33">
        <f>+D2*F2</f>
        <v>0</v>
      </c>
    </row>
    <row r="3" spans="1:7">
      <c r="A3" s="14"/>
      <c r="B3" s="31" t="s">
        <v>40</v>
      </c>
      <c r="C3" s="13" t="s">
        <v>52</v>
      </c>
      <c r="D3" s="1">
        <v>403.5</v>
      </c>
      <c r="E3" s="40" t="s">
        <v>41</v>
      </c>
      <c r="F3" s="1"/>
      <c r="G3" s="33">
        <f>+D3*F3</f>
        <v>0</v>
      </c>
    </row>
    <row r="4" spans="1:7">
      <c r="A4" s="29"/>
      <c r="B4" s="29"/>
      <c r="C4" s="29"/>
      <c r="D4" s="29"/>
      <c r="E4" s="29"/>
      <c r="F4" s="29"/>
      <c r="G4" s="29"/>
    </row>
    <row r="5" spans="1:7" ht="114.75">
      <c r="A5" s="34">
        <v>11.02</v>
      </c>
      <c r="B5" s="25"/>
      <c r="C5" s="25" t="s">
        <v>95</v>
      </c>
      <c r="D5" s="25"/>
      <c r="E5" s="25"/>
      <c r="F5" s="25"/>
      <c r="G5" s="25"/>
    </row>
    <row r="6" spans="1:7">
      <c r="A6" s="29"/>
      <c r="B6" s="31" t="s">
        <v>40</v>
      </c>
      <c r="C6" s="13" t="s">
        <v>15</v>
      </c>
      <c r="D6" s="1">
        <v>16437.54</v>
      </c>
      <c r="E6" s="32" t="s">
        <v>41</v>
      </c>
      <c r="F6" s="1"/>
      <c r="G6" s="33">
        <f>+D6*F6</f>
        <v>0</v>
      </c>
    </row>
    <row r="7" spans="1:7">
      <c r="A7" s="29"/>
      <c r="B7" s="29"/>
      <c r="C7" s="29"/>
      <c r="D7" s="29"/>
      <c r="E7" s="29"/>
      <c r="F7" s="29"/>
      <c r="G7" s="29"/>
    </row>
    <row r="8" spans="1:7">
      <c r="A8" s="14"/>
      <c r="B8" s="37" t="s">
        <v>40</v>
      </c>
      <c r="C8" s="38" t="s">
        <v>52</v>
      </c>
      <c r="D8" s="39">
        <v>306</v>
      </c>
      <c r="E8" s="40" t="s">
        <v>41</v>
      </c>
      <c r="F8" s="1"/>
      <c r="G8" s="33">
        <f>+D8*F8</f>
        <v>0</v>
      </c>
    </row>
    <row r="9" spans="1:7">
      <c r="A9" s="29"/>
      <c r="B9" s="29"/>
      <c r="C9" s="29"/>
      <c r="D9" s="29"/>
      <c r="E9" s="29"/>
      <c r="F9" s="29"/>
      <c r="G9" s="29"/>
    </row>
    <row r="10" spans="1:7" ht="102">
      <c r="A10" s="34">
        <v>11.04</v>
      </c>
      <c r="B10" s="25"/>
      <c r="C10" s="25" t="s">
        <v>96</v>
      </c>
      <c r="D10" s="25"/>
      <c r="E10" s="25"/>
      <c r="F10" s="25"/>
      <c r="G10" s="25"/>
    </row>
    <row r="11" spans="1:7">
      <c r="A11" s="29"/>
      <c r="B11" s="31" t="s">
        <v>40</v>
      </c>
      <c r="C11" s="13" t="s">
        <v>15</v>
      </c>
      <c r="D11" s="1">
        <v>2524.5</v>
      </c>
      <c r="E11" s="32" t="s">
        <v>41</v>
      </c>
      <c r="F11" s="1"/>
      <c r="G11" s="33">
        <f>+D11*F11</f>
        <v>0</v>
      </c>
    </row>
    <row r="12" spans="1:7">
      <c r="A12" s="29"/>
      <c r="B12" s="29"/>
      <c r="C12" s="29"/>
      <c r="D12" s="29"/>
      <c r="E12" s="29"/>
      <c r="F12" s="29"/>
      <c r="G12" s="29"/>
    </row>
    <row r="13" spans="1:7">
      <c r="A13" s="29"/>
      <c r="B13" s="29"/>
      <c r="C13" s="29"/>
      <c r="D13" s="29"/>
      <c r="E13" s="29"/>
      <c r="F13" s="29"/>
      <c r="G13" s="29"/>
    </row>
    <row r="14" spans="1:7" ht="63.75">
      <c r="A14" s="34">
        <v>11.05</v>
      </c>
      <c r="B14" s="25"/>
      <c r="C14" s="25" t="s">
        <v>97</v>
      </c>
      <c r="D14" s="25"/>
      <c r="E14" s="25"/>
      <c r="F14" s="25"/>
      <c r="G14" s="25"/>
    </row>
    <row r="15" spans="1:7">
      <c r="A15" s="29"/>
      <c r="B15" s="31" t="s">
        <v>40</v>
      </c>
      <c r="C15" s="13" t="s">
        <v>15</v>
      </c>
      <c r="D15" s="1">
        <v>4950</v>
      </c>
      <c r="E15" s="32"/>
      <c r="F15" s="1"/>
      <c r="G15" s="33">
        <f>+D15*F15</f>
        <v>0</v>
      </c>
    </row>
    <row r="16" spans="1:7">
      <c r="A16" s="29"/>
      <c r="B16" s="29"/>
      <c r="C16" s="29"/>
      <c r="D16" s="29"/>
      <c r="E16" s="29"/>
      <c r="F16" s="29"/>
      <c r="G16" s="29"/>
    </row>
    <row r="17" spans="1:7">
      <c r="A17" s="29"/>
      <c r="B17" s="29"/>
      <c r="C17" s="29"/>
      <c r="D17" s="29"/>
      <c r="E17" s="29"/>
      <c r="F17" s="29"/>
      <c r="G17" s="29"/>
    </row>
    <row r="18" spans="1:7" ht="76.5">
      <c r="A18" s="30">
        <v>11.06</v>
      </c>
      <c r="B18" s="25"/>
      <c r="C18" s="25" t="s">
        <v>98</v>
      </c>
      <c r="D18" s="25"/>
      <c r="E18" s="25"/>
      <c r="F18" s="25"/>
      <c r="G18" s="25"/>
    </row>
    <row r="19" spans="1:7">
      <c r="A19" s="29"/>
      <c r="B19" s="31" t="s">
        <v>40</v>
      </c>
      <c r="C19" s="13" t="s">
        <v>15</v>
      </c>
      <c r="D19" s="1">
        <v>8624</v>
      </c>
      <c r="E19" s="32" t="s">
        <v>41</v>
      </c>
      <c r="F19" s="1"/>
      <c r="G19" s="33">
        <f>+D19*F19</f>
        <v>0</v>
      </c>
    </row>
    <row r="20" spans="1:7">
      <c r="A20" s="29"/>
      <c r="B20" s="29"/>
      <c r="C20" s="29"/>
      <c r="D20" s="29"/>
      <c r="E20" s="29"/>
      <c r="F20" s="29"/>
      <c r="G20" s="29"/>
    </row>
    <row r="21" spans="1:7">
      <c r="A21" s="14"/>
      <c r="B21" s="14"/>
      <c r="C21" s="14"/>
      <c r="D21" s="14"/>
      <c r="E21" s="14"/>
      <c r="F21" s="14"/>
      <c r="G21" s="14"/>
    </row>
    <row r="22" spans="1:7">
      <c r="A22" s="29"/>
      <c r="B22" s="29"/>
      <c r="C22" s="29"/>
      <c r="D22" s="29"/>
      <c r="E22" s="29"/>
      <c r="F22" s="29"/>
      <c r="G22" s="29"/>
    </row>
    <row r="23" spans="1:7">
      <c r="A23" s="29"/>
      <c r="B23" s="29"/>
      <c r="C23" s="29"/>
      <c r="D23" s="29"/>
      <c r="E23" s="29"/>
      <c r="F23" s="29"/>
      <c r="G23" s="29"/>
    </row>
    <row r="24" spans="1:7" ht="25.5">
      <c r="A24" s="2">
        <v>12</v>
      </c>
      <c r="B24" s="14"/>
      <c r="C24" s="19" t="s">
        <v>99</v>
      </c>
      <c r="D24" s="14"/>
      <c r="E24" s="14"/>
      <c r="F24" s="14"/>
      <c r="G24" s="14"/>
    </row>
    <row r="25" spans="1:7" ht="127.5">
      <c r="A25" s="34">
        <v>12.01</v>
      </c>
      <c r="B25" s="25"/>
      <c r="C25" s="25" t="s">
        <v>100</v>
      </c>
      <c r="D25" s="25"/>
      <c r="E25" s="25"/>
      <c r="F25" s="25"/>
      <c r="G25" s="25"/>
    </row>
    <row r="26" spans="1:7">
      <c r="A26" s="29"/>
      <c r="B26" s="31" t="s">
        <v>40</v>
      </c>
      <c r="C26" s="13" t="s">
        <v>15</v>
      </c>
      <c r="D26" s="1">
        <v>1911.7</v>
      </c>
      <c r="E26" s="32" t="s">
        <v>41</v>
      </c>
      <c r="F26" s="1"/>
      <c r="G26" s="33">
        <f>+D26*F26</f>
        <v>0</v>
      </c>
    </row>
    <row r="27" spans="1:7">
      <c r="A27" s="29"/>
      <c r="B27" s="29"/>
      <c r="C27" s="29"/>
      <c r="D27" s="29"/>
      <c r="E27" s="29"/>
      <c r="F27" s="29"/>
      <c r="G27" s="29"/>
    </row>
    <row r="28" spans="1:7">
      <c r="A28" s="29"/>
      <c r="B28" s="29"/>
      <c r="C28" s="29"/>
      <c r="D28" s="29"/>
      <c r="E28" s="29"/>
      <c r="F28" s="29"/>
      <c r="G28" s="29"/>
    </row>
    <row r="29" spans="1:7" ht="102">
      <c r="A29" s="34">
        <v>12.03</v>
      </c>
      <c r="B29" s="25"/>
      <c r="C29" s="25" t="s">
        <v>101</v>
      </c>
      <c r="D29" s="25"/>
      <c r="E29" s="25"/>
      <c r="F29" s="25"/>
      <c r="G29" s="25"/>
    </row>
    <row r="30" spans="1:7">
      <c r="A30" s="29"/>
      <c r="B30" s="31" t="s">
        <v>40</v>
      </c>
      <c r="C30" s="13" t="s">
        <v>15</v>
      </c>
      <c r="D30" s="1">
        <v>975.11</v>
      </c>
      <c r="E30" s="32" t="s">
        <v>41</v>
      </c>
      <c r="F30" s="1"/>
      <c r="G30" s="33">
        <f>+D30*F30</f>
        <v>0</v>
      </c>
    </row>
    <row r="31" spans="1:7">
      <c r="A31" s="14"/>
      <c r="B31" s="14"/>
      <c r="C31" s="14"/>
      <c r="D31" s="14"/>
      <c r="E31" s="14"/>
      <c r="F31" s="14"/>
      <c r="G31" s="14"/>
    </row>
    <row r="32" spans="1:7">
      <c r="A32" s="29"/>
      <c r="B32" s="29"/>
      <c r="C32" s="29"/>
      <c r="D32" s="29"/>
      <c r="E32" s="29"/>
      <c r="F32" s="29"/>
      <c r="G32" s="132">
        <f>SUM(G1:G31)</f>
        <v>0</v>
      </c>
    </row>
    <row r="33" spans="1:8">
      <c r="A33" s="29"/>
      <c r="B33" s="29"/>
      <c r="C33" s="29"/>
      <c r="D33" s="29"/>
      <c r="E33" s="29"/>
      <c r="F33" s="29"/>
      <c r="G33" s="29"/>
    </row>
    <row r="34" spans="1:8">
      <c r="A34" s="164" t="s">
        <v>102</v>
      </c>
      <c r="B34" s="164"/>
      <c r="C34" s="164"/>
      <c r="D34" s="164"/>
      <c r="E34" s="164"/>
      <c r="F34" s="164"/>
      <c r="G34" s="164"/>
      <c r="H34" s="164"/>
    </row>
  </sheetData>
  <mergeCells count="1">
    <mergeCell ref="A34:H34"/>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8"/>
  <sheetViews>
    <sheetView topLeftCell="A2" workbookViewId="0">
      <selection activeCell="C2" sqref="C2"/>
    </sheetView>
  </sheetViews>
  <sheetFormatPr defaultRowHeight="12.75"/>
  <cols>
    <col min="1" max="1" width="5.6640625" style="12" bestFit="1"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c r="A1" s="43" t="s">
        <v>117</v>
      </c>
      <c r="B1" s="14"/>
      <c r="C1" s="19" t="s">
        <v>103</v>
      </c>
      <c r="D1" s="14"/>
      <c r="E1" s="14"/>
      <c r="F1" s="14"/>
      <c r="G1" s="14"/>
    </row>
    <row r="2" spans="1:7" ht="165.75">
      <c r="A2" s="34">
        <v>13.01</v>
      </c>
      <c r="B2" s="25"/>
      <c r="C2" s="25" t="s">
        <v>104</v>
      </c>
      <c r="D2" s="25"/>
      <c r="E2" s="25"/>
      <c r="F2" s="25"/>
      <c r="G2" s="25"/>
    </row>
    <row r="3" spans="1:7">
      <c r="A3" s="29"/>
      <c r="B3" s="31" t="s">
        <v>40</v>
      </c>
      <c r="C3" s="13" t="s">
        <v>15</v>
      </c>
      <c r="D3" s="1">
        <v>2246.96</v>
      </c>
      <c r="E3" s="32" t="s">
        <v>41</v>
      </c>
      <c r="F3" s="33"/>
      <c r="G3" s="33">
        <f>+D3*F3</f>
        <v>0</v>
      </c>
    </row>
    <row r="4" spans="1:7">
      <c r="A4" s="29"/>
      <c r="B4" s="29"/>
      <c r="C4" s="29"/>
      <c r="D4" s="29"/>
      <c r="E4" s="29"/>
      <c r="F4" s="29"/>
      <c r="G4" s="29"/>
    </row>
    <row r="5" spans="1:7">
      <c r="A5" s="29"/>
      <c r="B5" s="29"/>
      <c r="C5" s="29"/>
      <c r="D5" s="29"/>
      <c r="E5" s="29"/>
      <c r="F5" s="29"/>
      <c r="G5" s="29"/>
    </row>
    <row r="6" spans="1:7" ht="51">
      <c r="A6" s="34">
        <v>13.02</v>
      </c>
      <c r="B6" s="25"/>
      <c r="C6" s="25" t="s">
        <v>105</v>
      </c>
      <c r="D6" s="25"/>
      <c r="E6" s="25"/>
      <c r="F6" s="25"/>
      <c r="G6" s="25"/>
    </row>
    <row r="7" spans="1:7">
      <c r="A7" s="29"/>
      <c r="B7" s="31" t="s">
        <v>40</v>
      </c>
      <c r="C7" s="13" t="s">
        <v>15</v>
      </c>
      <c r="D7" s="1">
        <v>137.85</v>
      </c>
      <c r="E7" s="32" t="s">
        <v>43</v>
      </c>
      <c r="F7" s="1"/>
      <c r="G7" s="33">
        <f>+D7*F7</f>
        <v>0</v>
      </c>
    </row>
    <row r="8" spans="1:7">
      <c r="A8" s="29"/>
      <c r="B8" s="29"/>
      <c r="C8" s="29"/>
      <c r="D8" s="29"/>
      <c r="E8" s="29"/>
      <c r="F8" s="29"/>
      <c r="G8" s="29"/>
    </row>
    <row r="9" spans="1:7">
      <c r="A9" s="29"/>
      <c r="B9" s="29"/>
      <c r="C9" s="29"/>
      <c r="D9" s="29"/>
      <c r="E9" s="29"/>
      <c r="F9" s="29"/>
      <c r="G9" s="29"/>
    </row>
    <row r="10" spans="1:7" ht="89.25">
      <c r="A10" s="34">
        <v>13.03</v>
      </c>
      <c r="B10" s="25"/>
      <c r="C10" s="25" t="s">
        <v>106</v>
      </c>
      <c r="D10" s="25"/>
      <c r="E10" s="25"/>
      <c r="F10" s="25"/>
      <c r="G10" s="25"/>
    </row>
    <row r="11" spans="1:7">
      <c r="A11" s="29"/>
      <c r="B11" s="31" t="s">
        <v>40</v>
      </c>
      <c r="C11" s="13" t="s">
        <v>52</v>
      </c>
      <c r="D11" s="1">
        <v>42</v>
      </c>
      <c r="E11" s="32" t="s">
        <v>41</v>
      </c>
      <c r="F11" s="33"/>
      <c r="G11" s="33">
        <f>+D11*F11</f>
        <v>0</v>
      </c>
    </row>
    <row r="12" spans="1:7">
      <c r="A12" s="29"/>
      <c r="B12" s="29"/>
      <c r="C12" s="29"/>
      <c r="D12" s="29"/>
      <c r="E12" s="29"/>
      <c r="F12" s="29"/>
      <c r="G12" s="29"/>
    </row>
    <row r="13" spans="1:7" ht="89.25">
      <c r="A13" s="34">
        <v>13.05</v>
      </c>
      <c r="B13" s="25"/>
      <c r="C13" s="25" t="s">
        <v>107</v>
      </c>
      <c r="D13" s="25"/>
      <c r="E13" s="25"/>
      <c r="F13" s="25"/>
      <c r="G13" s="25"/>
    </row>
    <row r="14" spans="1:7">
      <c r="A14" s="29"/>
      <c r="B14" s="31" t="s">
        <v>40</v>
      </c>
      <c r="C14" s="13" t="s">
        <v>15</v>
      </c>
      <c r="D14" s="1">
        <v>1262.25</v>
      </c>
      <c r="E14" s="32" t="s">
        <v>41</v>
      </c>
      <c r="F14" s="33"/>
      <c r="G14" s="33">
        <f>+D14*F14</f>
        <v>0</v>
      </c>
    </row>
    <row r="15" spans="1:7">
      <c r="A15" s="29"/>
      <c r="B15" s="29"/>
      <c r="C15" s="29"/>
      <c r="D15" s="29"/>
      <c r="E15" s="29"/>
      <c r="F15" s="29"/>
      <c r="G15" s="29"/>
    </row>
    <row r="16" spans="1:7">
      <c r="A16" s="29"/>
      <c r="B16" s="29"/>
      <c r="C16" s="29"/>
      <c r="D16" s="29"/>
      <c r="E16" s="29"/>
      <c r="F16" s="29"/>
      <c r="G16" s="29"/>
    </row>
    <row r="17" spans="1:7">
      <c r="A17" s="29"/>
      <c r="B17" s="29"/>
      <c r="C17" s="29"/>
      <c r="D17" s="29"/>
      <c r="E17" s="29"/>
      <c r="F17" s="29"/>
      <c r="G17" s="29"/>
    </row>
    <row r="18" spans="1:7" ht="76.5">
      <c r="A18" s="30">
        <v>13.06</v>
      </c>
      <c r="B18" s="25"/>
      <c r="C18" s="25" t="s">
        <v>108</v>
      </c>
      <c r="D18" s="25"/>
      <c r="E18" s="25"/>
      <c r="F18" s="25"/>
      <c r="G18" s="25"/>
    </row>
    <row r="19" spans="1:7" ht="25.5">
      <c r="A19" s="29"/>
      <c r="B19" s="31" t="s">
        <v>40</v>
      </c>
      <c r="C19" s="13" t="s">
        <v>15</v>
      </c>
      <c r="D19" s="1">
        <v>28</v>
      </c>
      <c r="E19" s="32" t="s">
        <v>109</v>
      </c>
      <c r="F19" s="33"/>
      <c r="G19" s="33">
        <f>+D19*F19</f>
        <v>0</v>
      </c>
    </row>
    <row r="20" spans="1:7">
      <c r="A20" s="29"/>
      <c r="B20" s="29"/>
      <c r="C20" s="29"/>
      <c r="D20" s="29"/>
      <c r="E20" s="29"/>
      <c r="F20" s="29"/>
      <c r="G20" s="29"/>
    </row>
    <row r="21" spans="1:7">
      <c r="A21" s="29"/>
      <c r="B21" s="29"/>
      <c r="C21" s="29"/>
      <c r="D21" s="29"/>
      <c r="E21" s="29"/>
      <c r="F21" s="29"/>
      <c r="G21" s="29"/>
    </row>
    <row r="22" spans="1:7">
      <c r="A22" s="29"/>
      <c r="B22" s="29"/>
      <c r="C22" s="29"/>
      <c r="D22" s="29"/>
      <c r="E22" s="29"/>
      <c r="F22" s="29"/>
      <c r="G22" s="29"/>
    </row>
    <row r="23" spans="1:7" ht="38.25">
      <c r="A23" s="30">
        <v>13.07</v>
      </c>
      <c r="B23" s="14"/>
      <c r="C23" s="25" t="s">
        <v>110</v>
      </c>
      <c r="D23" s="14"/>
      <c r="E23" s="14"/>
      <c r="F23" s="14"/>
      <c r="G23" s="14"/>
    </row>
    <row r="24" spans="1:7" ht="25.5">
      <c r="A24" s="29"/>
      <c r="B24" s="31" t="s">
        <v>40</v>
      </c>
      <c r="C24" s="13" t="s">
        <v>15</v>
      </c>
      <c r="D24" s="1">
        <v>68</v>
      </c>
      <c r="E24" s="32" t="s">
        <v>109</v>
      </c>
      <c r="F24" s="1"/>
      <c r="G24" s="33">
        <f>+D24*F24</f>
        <v>0</v>
      </c>
    </row>
    <row r="25" spans="1:7">
      <c r="A25" s="29"/>
      <c r="B25" s="29"/>
      <c r="C25" s="29"/>
      <c r="D25" s="29"/>
      <c r="E25" s="29"/>
      <c r="F25" s="29"/>
      <c r="G25" s="29"/>
    </row>
    <row r="26" spans="1:7" ht="25.5">
      <c r="A26" s="29"/>
      <c r="B26" s="31" t="s">
        <v>40</v>
      </c>
      <c r="C26" s="29"/>
      <c r="D26" s="29"/>
      <c r="E26" s="32" t="s">
        <v>109</v>
      </c>
      <c r="F26" s="1"/>
      <c r="G26" s="13" t="s">
        <v>111</v>
      </c>
    </row>
    <row r="27" spans="1:7">
      <c r="A27" s="29"/>
      <c r="B27" s="29"/>
      <c r="C27" s="29"/>
      <c r="D27" s="29"/>
      <c r="E27" s="29"/>
      <c r="F27" s="29"/>
      <c r="G27" s="29"/>
    </row>
    <row r="28" spans="1:7" ht="51">
      <c r="A28" s="30">
        <v>13.08</v>
      </c>
      <c r="B28" s="14"/>
      <c r="C28" s="25" t="s">
        <v>112</v>
      </c>
      <c r="D28" s="14"/>
      <c r="E28" s="14"/>
      <c r="F28" s="14"/>
      <c r="G28" s="14"/>
    </row>
    <row r="29" spans="1:7" ht="25.5">
      <c r="A29" s="29"/>
      <c r="B29" s="31" t="s">
        <v>40</v>
      </c>
      <c r="C29" s="13" t="s">
        <v>15</v>
      </c>
      <c r="D29" s="1">
        <v>68</v>
      </c>
      <c r="E29" s="32" t="s">
        <v>109</v>
      </c>
      <c r="F29" s="1"/>
      <c r="G29" s="33">
        <f>+D29*F29</f>
        <v>0</v>
      </c>
    </row>
    <row r="30" spans="1:7" ht="76.5">
      <c r="A30" s="30">
        <v>13.09</v>
      </c>
      <c r="B30" s="25"/>
      <c r="C30" s="25" t="s">
        <v>113</v>
      </c>
      <c r="D30" s="25"/>
      <c r="E30" s="25"/>
      <c r="F30" s="25"/>
      <c r="G30" s="25"/>
    </row>
    <row r="31" spans="1:7" ht="25.5">
      <c r="A31" s="29"/>
      <c r="B31" s="31" t="s">
        <v>40</v>
      </c>
      <c r="C31" s="13" t="s">
        <v>15</v>
      </c>
      <c r="D31" s="1">
        <v>2</v>
      </c>
      <c r="E31" s="32" t="s">
        <v>109</v>
      </c>
      <c r="F31" s="33"/>
      <c r="G31" s="33">
        <f>+D31*F31</f>
        <v>0</v>
      </c>
    </row>
    <row r="32" spans="1:7">
      <c r="A32" s="29"/>
      <c r="B32" s="29"/>
      <c r="C32" s="29"/>
      <c r="D32" s="29"/>
      <c r="E32" s="29"/>
      <c r="F32" s="29"/>
      <c r="G32" s="29"/>
    </row>
    <row r="33" spans="1:8">
      <c r="A33" s="2">
        <v>14</v>
      </c>
      <c r="B33" s="14"/>
      <c r="C33" s="19" t="s">
        <v>114</v>
      </c>
      <c r="D33" s="14"/>
      <c r="E33" s="14"/>
      <c r="F33" s="14"/>
      <c r="G33" s="14"/>
    </row>
    <row r="34" spans="1:8" ht="102">
      <c r="A34" s="34">
        <v>14.03</v>
      </c>
      <c r="B34" s="25"/>
      <c r="C34" s="25" t="s">
        <v>115</v>
      </c>
      <c r="D34" s="25"/>
      <c r="E34" s="25"/>
      <c r="F34" s="25"/>
      <c r="G34" s="25"/>
    </row>
    <row r="35" spans="1:8">
      <c r="A35" s="29"/>
      <c r="B35" s="31" t="s">
        <v>40</v>
      </c>
      <c r="C35" s="32" t="s">
        <v>15</v>
      </c>
      <c r="D35" s="1">
        <v>288</v>
      </c>
      <c r="E35" s="32" t="s">
        <v>41</v>
      </c>
      <c r="F35" s="1"/>
      <c r="G35" s="33">
        <f>+D35*F35</f>
        <v>0</v>
      </c>
    </row>
    <row r="36" spans="1:8">
      <c r="A36" s="29"/>
      <c r="B36" s="29"/>
      <c r="C36" s="29"/>
      <c r="D36" s="29"/>
      <c r="E36" s="29"/>
      <c r="F36" s="29"/>
      <c r="G36" s="29"/>
    </row>
    <row r="37" spans="1:8">
      <c r="A37" s="29"/>
      <c r="B37" s="29"/>
      <c r="C37" s="29"/>
      <c r="D37" s="29"/>
      <c r="E37" s="29"/>
      <c r="F37" s="29"/>
      <c r="G37" s="29">
        <f>SUM(G1:G36)</f>
        <v>0</v>
      </c>
    </row>
    <row r="38" spans="1:8">
      <c r="A38" s="164" t="s">
        <v>116</v>
      </c>
      <c r="B38" s="164"/>
      <c r="C38" s="164"/>
      <c r="D38" s="164"/>
      <c r="E38" s="164"/>
      <c r="F38" s="164"/>
      <c r="G38" s="164"/>
      <c r="H38" s="164"/>
    </row>
  </sheetData>
  <mergeCells count="1">
    <mergeCell ref="A38:H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8"/>
  <sheetViews>
    <sheetView topLeftCell="A15" workbookViewId="0">
      <selection activeCell="G27" sqref="G27"/>
    </sheetView>
  </sheetViews>
  <sheetFormatPr defaultRowHeight="12.75"/>
  <cols>
    <col min="1" max="1" width="5.6640625" style="12" bestFit="1" customWidth="1"/>
    <col min="2" max="2" width="7.33203125" style="12" customWidth="1"/>
    <col min="3" max="3" width="49.33203125" style="12" customWidth="1"/>
    <col min="4" max="4" width="11.83203125" style="12" customWidth="1"/>
    <col min="5" max="5" width="5.83203125" style="12" customWidth="1"/>
    <col min="6" max="6" width="11.1640625" style="12" customWidth="1"/>
    <col min="7" max="7" width="12.1640625" style="12" customWidth="1"/>
    <col min="8" max="8" width="17.1640625" style="12" customWidth="1"/>
    <col min="9" max="16384" width="9.33203125" style="12"/>
  </cols>
  <sheetData>
    <row r="1" spans="1:7" ht="114.75">
      <c r="A1" s="34">
        <v>14.06</v>
      </c>
      <c r="B1" s="25"/>
      <c r="C1" s="25" t="s">
        <v>118</v>
      </c>
      <c r="D1" s="25"/>
      <c r="E1" s="25"/>
      <c r="F1" s="25"/>
      <c r="G1" s="25"/>
    </row>
    <row r="2" spans="1:7">
      <c r="A2" s="29"/>
      <c r="B2" s="31" t="s">
        <v>40</v>
      </c>
      <c r="C2" s="13" t="s">
        <v>119</v>
      </c>
      <c r="D2" s="1">
        <v>12797</v>
      </c>
      <c r="E2" s="32" t="s">
        <v>41</v>
      </c>
      <c r="F2" s="1"/>
      <c r="G2" s="33">
        <f>+D2*F2</f>
        <v>0</v>
      </c>
    </row>
    <row r="3" spans="1:7">
      <c r="A3" s="29"/>
      <c r="B3" s="29"/>
      <c r="C3" s="29"/>
      <c r="D3" s="29"/>
      <c r="E3" s="29"/>
      <c r="F3" s="29"/>
      <c r="G3" s="29"/>
    </row>
    <row r="4" spans="1:7" ht="76.5">
      <c r="A4" s="34">
        <v>14.07</v>
      </c>
      <c r="B4" s="25"/>
      <c r="C4" s="25" t="s">
        <v>120</v>
      </c>
      <c r="D4" s="25"/>
      <c r="E4" s="25"/>
      <c r="F4" s="25"/>
      <c r="G4" s="25"/>
    </row>
    <row r="5" spans="1:7">
      <c r="A5" s="29"/>
      <c r="B5" s="31" t="s">
        <v>40</v>
      </c>
      <c r="C5" s="13" t="s">
        <v>119</v>
      </c>
      <c r="D5" s="1">
        <v>12797</v>
      </c>
      <c r="E5" s="32" t="s">
        <v>41</v>
      </c>
      <c r="F5" s="1"/>
      <c r="G5" s="33">
        <f>+D5*F5</f>
        <v>0</v>
      </c>
    </row>
    <row r="6" spans="1:7">
      <c r="A6" s="29"/>
      <c r="B6" s="29"/>
      <c r="C6" s="29"/>
      <c r="D6" s="29"/>
      <c r="E6" s="29"/>
      <c r="F6" s="29"/>
      <c r="G6" s="29"/>
    </row>
    <row r="7" spans="1:7" ht="89.25">
      <c r="A7" s="30">
        <v>14.09</v>
      </c>
      <c r="B7" s="25"/>
      <c r="C7" s="25" t="s">
        <v>121</v>
      </c>
      <c r="D7" s="25"/>
      <c r="E7" s="25"/>
      <c r="F7" s="25"/>
      <c r="G7" s="25"/>
    </row>
    <row r="8" spans="1:7">
      <c r="A8" s="29"/>
      <c r="B8" s="31" t="s">
        <v>40</v>
      </c>
      <c r="C8" s="13" t="s">
        <v>15</v>
      </c>
      <c r="D8" s="1">
        <v>72</v>
      </c>
      <c r="E8" s="32" t="s">
        <v>88</v>
      </c>
      <c r="F8" s="33"/>
      <c r="G8" s="33">
        <f>+D8*F8</f>
        <v>0</v>
      </c>
    </row>
    <row r="9" spans="1:7">
      <c r="A9" s="29"/>
      <c r="B9" s="29"/>
      <c r="C9" s="29"/>
      <c r="D9" s="29"/>
      <c r="E9" s="29"/>
      <c r="F9" s="29"/>
      <c r="G9" s="29"/>
    </row>
    <row r="10" spans="1:7" ht="63.75">
      <c r="A10" s="34">
        <v>14.02</v>
      </c>
      <c r="B10" s="25"/>
      <c r="C10" s="25" t="s">
        <v>122</v>
      </c>
      <c r="D10" s="25"/>
      <c r="E10" s="25"/>
      <c r="F10" s="25"/>
      <c r="G10" s="25"/>
    </row>
    <row r="11" spans="1:7">
      <c r="A11" s="14"/>
      <c r="B11" s="31" t="s">
        <v>40</v>
      </c>
      <c r="C11" s="36" t="s">
        <v>119</v>
      </c>
      <c r="D11" s="1">
        <v>8</v>
      </c>
      <c r="E11" s="32" t="s">
        <v>123</v>
      </c>
      <c r="F11" s="33"/>
      <c r="G11" s="33">
        <f>+D11*F11</f>
        <v>0</v>
      </c>
    </row>
    <row r="12" spans="1:7" ht="89.25">
      <c r="A12" s="30">
        <v>14.03</v>
      </c>
      <c r="B12" s="25"/>
      <c r="C12" s="25" t="s">
        <v>124</v>
      </c>
      <c r="D12" s="25"/>
      <c r="E12" s="25"/>
      <c r="F12" s="25"/>
      <c r="G12" s="25"/>
    </row>
    <row r="13" spans="1:7">
      <c r="A13" s="14"/>
      <c r="B13" s="31" t="s">
        <v>40</v>
      </c>
      <c r="C13" s="36" t="s">
        <v>125</v>
      </c>
      <c r="D13" s="1">
        <v>2</v>
      </c>
      <c r="E13" s="32" t="s">
        <v>123</v>
      </c>
      <c r="F13" s="33"/>
      <c r="G13" s="33">
        <f>+D13*F13</f>
        <v>0</v>
      </c>
    </row>
    <row r="14" spans="1:7" ht="38.25">
      <c r="A14" s="34">
        <v>14.04</v>
      </c>
      <c r="B14" s="25"/>
      <c r="C14" s="25" t="s">
        <v>126</v>
      </c>
      <c r="D14" s="25"/>
      <c r="E14" s="25"/>
      <c r="F14" s="25"/>
      <c r="G14" s="25"/>
    </row>
    <row r="15" spans="1:7">
      <c r="A15" s="14"/>
      <c r="B15" s="31" t="s">
        <v>40</v>
      </c>
      <c r="C15" s="36" t="s">
        <v>125</v>
      </c>
      <c r="D15" s="1">
        <v>112</v>
      </c>
      <c r="E15" s="32"/>
      <c r="F15" s="1"/>
      <c r="G15" s="33">
        <f>+D15*F15</f>
        <v>0</v>
      </c>
    </row>
    <row r="16" spans="1:7">
      <c r="A16" s="14"/>
      <c r="B16" s="31" t="s">
        <v>40</v>
      </c>
      <c r="C16" s="36" t="s">
        <v>52</v>
      </c>
      <c r="D16" s="1">
        <v>65</v>
      </c>
      <c r="E16" s="40" t="s">
        <v>127</v>
      </c>
      <c r="F16" s="1"/>
      <c r="G16" s="33">
        <f>+D16*F16</f>
        <v>0</v>
      </c>
    </row>
    <row r="17" spans="1:8" ht="25.5">
      <c r="A17" s="30">
        <v>14.05</v>
      </c>
      <c r="B17" s="29"/>
      <c r="C17" s="25" t="s">
        <v>128</v>
      </c>
      <c r="D17" s="29"/>
      <c r="E17" s="29"/>
      <c r="F17" s="29"/>
      <c r="G17" s="29"/>
    </row>
    <row r="18" spans="1:8">
      <c r="A18" s="14"/>
      <c r="B18" s="31" t="s">
        <v>40</v>
      </c>
      <c r="C18" s="36" t="s">
        <v>125</v>
      </c>
      <c r="D18" s="1">
        <v>6</v>
      </c>
      <c r="E18" s="32" t="s">
        <v>123</v>
      </c>
      <c r="F18" s="1"/>
      <c r="G18" s="33">
        <f>+D18*F18</f>
        <v>0</v>
      </c>
    </row>
    <row r="19" spans="1:8">
      <c r="A19" s="14"/>
      <c r="B19" s="31" t="s">
        <v>40</v>
      </c>
      <c r="C19" s="36" t="s">
        <v>52</v>
      </c>
      <c r="D19" s="1">
        <v>3</v>
      </c>
      <c r="E19" s="32" t="s">
        <v>123</v>
      </c>
      <c r="F19" s="1"/>
      <c r="G19" s="33">
        <f>+D19*F19</f>
        <v>0</v>
      </c>
    </row>
    <row r="20" spans="1:8" ht="51">
      <c r="A20" s="30">
        <v>14.06</v>
      </c>
      <c r="B20" s="14"/>
      <c r="C20" s="25" t="s">
        <v>129</v>
      </c>
      <c r="D20" s="14"/>
      <c r="E20" s="14"/>
      <c r="F20" s="14"/>
      <c r="G20" s="14"/>
    </row>
    <row r="21" spans="1:8">
      <c r="A21" s="14"/>
      <c r="B21" s="31" t="s">
        <v>40</v>
      </c>
      <c r="C21" s="36" t="s">
        <v>125</v>
      </c>
      <c r="D21" s="1">
        <v>20</v>
      </c>
      <c r="E21" s="32" t="s">
        <v>123</v>
      </c>
      <c r="F21" s="33"/>
      <c r="G21" s="33">
        <f>+D21*F21</f>
        <v>0</v>
      </c>
    </row>
    <row r="22" spans="1:8">
      <c r="A22" s="14"/>
      <c r="B22" s="31" t="s">
        <v>40</v>
      </c>
      <c r="C22" s="36" t="s">
        <v>52</v>
      </c>
      <c r="D22" s="1">
        <v>5</v>
      </c>
      <c r="E22" s="32" t="s">
        <v>123</v>
      </c>
      <c r="F22" s="33"/>
      <c r="G22" s="33">
        <f>+D22*F22</f>
        <v>0</v>
      </c>
    </row>
    <row r="23" spans="1:8" ht="51">
      <c r="A23" s="30">
        <v>14.07</v>
      </c>
      <c r="B23" s="14"/>
      <c r="C23" s="25" t="s">
        <v>130</v>
      </c>
      <c r="D23" s="14"/>
      <c r="E23" s="14"/>
      <c r="F23" s="14"/>
      <c r="G23" s="14"/>
    </row>
    <row r="24" spans="1:8">
      <c r="A24" s="29"/>
      <c r="B24" s="31" t="s">
        <v>40</v>
      </c>
      <c r="C24" s="36" t="s">
        <v>125</v>
      </c>
      <c r="D24" s="1">
        <v>15</v>
      </c>
      <c r="E24" s="32" t="s">
        <v>123</v>
      </c>
      <c r="F24" s="33"/>
      <c r="G24" s="33">
        <f>+D24*F24</f>
        <v>0</v>
      </c>
    </row>
    <row r="25" spans="1:8">
      <c r="A25" s="14"/>
      <c r="B25" s="31" t="s">
        <v>40</v>
      </c>
      <c r="C25" s="36" t="s">
        <v>52</v>
      </c>
      <c r="D25" s="1">
        <v>8</v>
      </c>
      <c r="E25" s="32" t="s">
        <v>123</v>
      </c>
      <c r="F25" s="33"/>
      <c r="G25" s="33">
        <f>+D25*F25</f>
        <v>0</v>
      </c>
    </row>
    <row r="26" spans="1:8">
      <c r="A26" s="29"/>
      <c r="B26" s="29"/>
      <c r="C26" s="29"/>
      <c r="D26" s="29"/>
      <c r="E26" s="29"/>
      <c r="F26" s="29"/>
      <c r="G26" s="132">
        <f>SUM(G1:G25)</f>
        <v>0</v>
      </c>
    </row>
    <row r="27" spans="1:8">
      <c r="A27" s="165" t="s">
        <v>131</v>
      </c>
      <c r="B27" s="166"/>
      <c r="C27" s="166"/>
      <c r="D27" s="166"/>
      <c r="E27" s="166"/>
      <c r="F27" s="167"/>
      <c r="G27" s="58">
        <f>+G26+'Table 7'!G37+'Table 6'!G32+'Table 5'!G29+'Table 4'!G41+'Table 3'!G34+'Table 2'!G33</f>
        <v>0</v>
      </c>
    </row>
    <row r="28" spans="1:8">
      <c r="A28" s="164" t="s">
        <v>132</v>
      </c>
      <c r="B28" s="164"/>
      <c r="C28" s="164"/>
      <c r="D28" s="164"/>
      <c r="E28" s="164"/>
      <c r="F28" s="164"/>
      <c r="G28" s="164"/>
      <c r="H28" s="164"/>
    </row>
  </sheetData>
  <mergeCells count="2">
    <mergeCell ref="A27:F27"/>
    <mergeCell ref="A28:H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topLeftCell="A8" workbookViewId="0">
      <selection activeCell="C11" sqref="C11"/>
    </sheetView>
  </sheetViews>
  <sheetFormatPr defaultRowHeight="12.75"/>
  <cols>
    <col min="1" max="1" width="5.33203125" style="12" customWidth="1"/>
    <col min="2" max="2" width="10.5" style="12" customWidth="1"/>
    <col min="3" max="3" width="42.83203125" style="12" customWidth="1"/>
    <col min="4" max="4" width="17.1640625" style="12" customWidth="1"/>
    <col min="5" max="5" width="6.1640625" style="12" customWidth="1"/>
    <col min="6" max="6" width="12.6640625" style="12" customWidth="1"/>
    <col min="7" max="7" width="15.5" style="12" customWidth="1"/>
    <col min="8" max="8" width="9.33203125" style="12" customWidth="1"/>
    <col min="9" max="16384" width="9.33203125" style="12"/>
  </cols>
  <sheetData>
    <row r="1" spans="1:7">
      <c r="A1" s="158" t="s">
        <v>11</v>
      </c>
      <c r="B1" s="158"/>
      <c r="C1" s="158"/>
      <c r="D1" s="158"/>
      <c r="E1" s="158"/>
      <c r="F1" s="158"/>
      <c r="G1" s="158"/>
    </row>
    <row r="2" spans="1:7">
      <c r="A2" s="158" t="s">
        <v>12</v>
      </c>
      <c r="B2" s="158"/>
      <c r="C2" s="158"/>
      <c r="D2" s="158"/>
      <c r="E2" s="158"/>
      <c r="F2" s="158"/>
      <c r="G2" s="158"/>
    </row>
    <row r="3" spans="1:7">
      <c r="A3" s="162" t="s">
        <v>133</v>
      </c>
      <c r="B3" s="162"/>
      <c r="C3" s="162"/>
      <c r="D3" s="44"/>
      <c r="E3" s="44"/>
      <c r="F3" s="168" t="s">
        <v>134</v>
      </c>
      <c r="G3" s="168"/>
    </row>
    <row r="4" spans="1:7" ht="25.5">
      <c r="A4" s="25" t="s">
        <v>31</v>
      </c>
      <c r="B4" s="45" t="s">
        <v>32</v>
      </c>
      <c r="C4" s="15" t="s">
        <v>33</v>
      </c>
      <c r="D4" s="27" t="s">
        <v>135</v>
      </c>
      <c r="E4" s="27" t="s">
        <v>35</v>
      </c>
      <c r="F4" s="46" t="s">
        <v>36</v>
      </c>
      <c r="G4" s="46" t="s">
        <v>136</v>
      </c>
    </row>
    <row r="5" spans="1:7" ht="140.25">
      <c r="A5" s="47">
        <v>1</v>
      </c>
      <c r="B5" s="25"/>
      <c r="C5" s="25" t="s">
        <v>137</v>
      </c>
      <c r="D5" s="25"/>
      <c r="E5" s="25"/>
      <c r="F5" s="25"/>
      <c r="G5" s="25"/>
    </row>
    <row r="6" spans="1:7">
      <c r="A6" s="29"/>
      <c r="B6" s="48" t="s">
        <v>40</v>
      </c>
      <c r="C6" s="36" t="s">
        <v>15</v>
      </c>
      <c r="D6" s="49">
        <v>17</v>
      </c>
      <c r="E6" s="32" t="s">
        <v>138</v>
      </c>
      <c r="F6" s="33"/>
      <c r="G6" s="33">
        <f>+D6*F6</f>
        <v>0</v>
      </c>
    </row>
    <row r="7" spans="1:7" ht="127.5">
      <c r="A7" s="47">
        <v>2</v>
      </c>
      <c r="B7" s="25"/>
      <c r="C7" s="25" t="s">
        <v>139</v>
      </c>
      <c r="D7" s="25"/>
      <c r="E7" s="25"/>
      <c r="F7" s="25"/>
      <c r="G7" s="25"/>
    </row>
    <row r="8" spans="1:7">
      <c r="A8" s="29"/>
      <c r="B8" s="48" t="s">
        <v>40</v>
      </c>
      <c r="C8" s="36" t="s">
        <v>15</v>
      </c>
      <c r="D8" s="49">
        <v>44</v>
      </c>
      <c r="E8" s="32" t="s">
        <v>138</v>
      </c>
      <c r="F8" s="33"/>
      <c r="G8" s="33">
        <f>+D8*F8</f>
        <v>0</v>
      </c>
    </row>
    <row r="9" spans="1:7" ht="76.5">
      <c r="A9" s="47">
        <v>3</v>
      </c>
      <c r="B9" s="25"/>
      <c r="C9" s="25" t="s">
        <v>140</v>
      </c>
      <c r="D9" s="25"/>
      <c r="E9" s="25"/>
      <c r="F9" s="25"/>
      <c r="G9" s="25"/>
    </row>
    <row r="10" spans="1:7">
      <c r="A10" s="29"/>
      <c r="B10" s="48" t="s">
        <v>40</v>
      </c>
      <c r="C10" s="36" t="s">
        <v>15</v>
      </c>
      <c r="D10" s="49">
        <v>99</v>
      </c>
      <c r="E10" s="32" t="s">
        <v>138</v>
      </c>
      <c r="F10" s="33"/>
      <c r="G10" s="33">
        <f>+D10*F10</f>
        <v>0</v>
      </c>
    </row>
    <row r="11" spans="1:7" ht="127.5">
      <c r="A11" s="47">
        <v>4</v>
      </c>
      <c r="B11" s="25"/>
      <c r="C11" s="25" t="s">
        <v>141</v>
      </c>
      <c r="D11" s="25"/>
      <c r="E11" s="25"/>
      <c r="F11" s="25"/>
      <c r="G11" s="25"/>
    </row>
    <row r="12" spans="1:7">
      <c r="A12" s="29"/>
      <c r="B12" s="48" t="s">
        <v>40</v>
      </c>
      <c r="C12" s="36" t="s">
        <v>15</v>
      </c>
      <c r="D12" s="49">
        <v>33</v>
      </c>
      <c r="E12" s="32" t="s">
        <v>138</v>
      </c>
      <c r="F12" s="33"/>
      <c r="G12" s="33">
        <f>+D12*F12</f>
        <v>0</v>
      </c>
    </row>
    <row r="13" spans="1:7" ht="89.25">
      <c r="A13" s="47">
        <v>5</v>
      </c>
      <c r="B13" s="25"/>
      <c r="C13" s="25" t="s">
        <v>142</v>
      </c>
      <c r="D13" s="25"/>
      <c r="E13" s="25"/>
      <c r="F13" s="25"/>
      <c r="G13" s="25"/>
    </row>
    <row r="14" spans="1:7">
      <c r="A14" s="29"/>
      <c r="B14" s="48" t="s">
        <v>40</v>
      </c>
      <c r="C14" s="36" t="s">
        <v>15</v>
      </c>
      <c r="D14" s="49">
        <v>990</v>
      </c>
      <c r="E14" s="32" t="s">
        <v>127</v>
      </c>
      <c r="F14" s="1"/>
      <c r="G14" s="33">
        <f>+D14*F14</f>
        <v>0</v>
      </c>
    </row>
    <row r="15" spans="1:7" ht="89.25">
      <c r="A15" s="47">
        <v>6</v>
      </c>
      <c r="B15" s="25"/>
      <c r="C15" s="25" t="s">
        <v>143</v>
      </c>
      <c r="D15" s="25"/>
      <c r="E15" s="25"/>
      <c r="F15" s="25"/>
      <c r="G15" s="25"/>
    </row>
    <row r="16" spans="1:7">
      <c r="A16" s="29"/>
      <c r="B16" s="48" t="s">
        <v>40</v>
      </c>
      <c r="C16" s="36" t="s">
        <v>15</v>
      </c>
      <c r="D16" s="49">
        <v>770</v>
      </c>
      <c r="E16" s="32" t="s">
        <v>127</v>
      </c>
      <c r="F16" s="1"/>
      <c r="G16" s="33">
        <f>+D16*F16</f>
        <v>0</v>
      </c>
    </row>
    <row r="17" spans="1:8" ht="63.75">
      <c r="A17" s="47">
        <v>7</v>
      </c>
      <c r="B17" s="25"/>
      <c r="C17" s="25" t="s">
        <v>144</v>
      </c>
      <c r="D17" s="25"/>
      <c r="E17" s="25"/>
      <c r="F17" s="25"/>
      <c r="G17" s="25"/>
    </row>
    <row r="18" spans="1:8">
      <c r="A18" s="29"/>
      <c r="B18" s="48" t="s">
        <v>40</v>
      </c>
      <c r="C18" s="36" t="s">
        <v>15</v>
      </c>
      <c r="D18" s="49">
        <v>26</v>
      </c>
      <c r="E18" s="32" t="s">
        <v>145</v>
      </c>
      <c r="F18" s="1"/>
      <c r="G18" s="33">
        <f>+D18*F18</f>
        <v>0</v>
      </c>
    </row>
    <row r="19" spans="1:8" ht="51">
      <c r="A19" s="47">
        <v>8</v>
      </c>
      <c r="B19" s="25"/>
      <c r="C19" s="25" t="s">
        <v>146</v>
      </c>
      <c r="D19" s="25"/>
      <c r="E19" s="25"/>
      <c r="F19" s="25"/>
      <c r="G19" s="25"/>
    </row>
    <row r="20" spans="1:8">
      <c r="A20" s="133"/>
      <c r="B20" s="134"/>
      <c r="C20" s="134"/>
      <c r="D20" s="134"/>
      <c r="E20" s="134"/>
      <c r="F20" s="134"/>
      <c r="G20" s="135">
        <f>SUM(G5:G19)</f>
        <v>0</v>
      </c>
    </row>
    <row r="21" spans="1:8">
      <c r="A21" s="164" t="s">
        <v>147</v>
      </c>
      <c r="B21" s="164"/>
      <c r="C21" s="164"/>
      <c r="D21" s="164"/>
      <c r="E21" s="164"/>
      <c r="F21" s="164"/>
      <c r="G21" s="164"/>
      <c r="H21" s="164"/>
    </row>
  </sheetData>
  <mergeCells count="5">
    <mergeCell ref="A21:H21"/>
    <mergeCell ref="A1:G1"/>
    <mergeCell ref="A2:G2"/>
    <mergeCell ref="A3:C3"/>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IQBAL</dc:creator>
  <cp:lastModifiedBy>lenovo</cp:lastModifiedBy>
  <dcterms:created xsi:type="dcterms:W3CDTF">2024-02-26T13:46:19Z</dcterms:created>
  <dcterms:modified xsi:type="dcterms:W3CDTF">2024-02-27T14:18:37Z</dcterms:modified>
</cp:coreProperties>
</file>